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31" documentId="120_S{2AC9BD13-BADA-5192-A53E-5A8FF88502F6}" xr6:coauthVersionLast="47" xr6:coauthVersionMax="47" xr10:uidLastSave="{1E161891-CC92-4DAD-A020-A21CA30ACD6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G3" i="9"/>
  <c r="G4" i="9"/>
  <c r="G5" i="9"/>
  <c r="G6" i="9"/>
  <c r="G7" i="9"/>
  <c r="I3" i="9"/>
  <c r="I4" i="9"/>
  <c r="I5" i="9"/>
  <c r="D6" i="3"/>
  <c r="D7" i="3"/>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I2"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J2" i="9"/>
  <c r="L2"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<sst xmlns="http://schemas.openxmlformats.org/spreadsheetml/2006/main" count="180287" uniqueCount="39133">
  <si>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</si>
  <si>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</si>
  <si>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</si>
  <si>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</si>
  <si>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</si>
  <si>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</si>
  <si>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</si>
  <si>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</si>
  <si>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</si>
  <si>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</si>
  <si>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</si>
  <si>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</si>
  <si>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</si>
  <si>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</si>
  <si>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</si>
  <si>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</si>
  <si>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</si>
  <si>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</si>
  <si>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</si>
  <si>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</si>
  <si>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</si>
  <si>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</si>
  <si>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</si>
  <si>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</si>
  <si>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</si>
  <si>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</si>
  <si>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</si>
  <si>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</si>
  <si>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</si>
  <si>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</si>
  <si>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</si>
  <si>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</si>
  <si>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</si>
  <si>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</si>
  <si>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</si>
  <si>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</si>
  <si>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</si>
  <si>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</si>
  <si>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</si>
  <si>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</si>
  <si>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</si>
  <si>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</si>
  <si>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</si>
  <si>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</si>
  <si>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</si>
  <si>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</si>
  <si>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</si>
  <si>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</si>
  <si>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</si>
  <si>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</si>
  <si>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</si>
  <si>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</si>
  <si>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</si>
  <si>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</si>
  <si>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</si>
  <si>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</si>
  <si>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</si>
  <si>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</si>
  <si>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</si>
  <si>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</si>
  <si>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</si>
  <si>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</si>
  <si>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</si>
  <si>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</si>
  <si>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</si>
  <si>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</si>
  <si>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</si>
  <si>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</si>
  <si>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</si>
  <si>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</si>
  <si>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</si>
  <si>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</si>
  <si>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</si>
  <si>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</si>
  <si>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</si>
  <si>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</si>
  <si>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</si>
  <si>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</si>
  <si>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</si>
  <si>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</si>
  <si>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</si>
  <si>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</si>
  <si>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</si>
  <si>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</si>
  <si>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</si>
  <si>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</si>
  <si>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</si>
  <si>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</si>
  <si>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</si>
  <si>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</si>
  <si>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</si>
  <si>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</si>
  <si>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</si>
  <si>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</si>
  <si>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</si>
  <si>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</si>
  <si>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</si>
  <si>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</si>
  <si>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</si>
  <si>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</si>
  <si>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</si>
  <si>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</si>
  <si>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</si>
  <si>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</si>
  <si>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</si>
  <si>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</si>
  <si>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</si>
  <si>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</si>
  <si>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</si>
  <si>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</si>
  <si>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</si>
  <si>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</si>
  <si>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</si>
  <si>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</si>
  <si>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</si>
  <si>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</si>
  <si>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</si>
  <si>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</si>
  <si>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</si>
  <si>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</si>
  <si>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</si>
  <si>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</si>
  <si>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</si>
  <si>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</si>
  <si>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</si>
  <si>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</si>
  <si>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</si>
  <si>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</si>
  <si>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</si>
  <si>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</si>
  <si>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</si>
  <si>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</si>
  <si>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</si>
  <si>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</si>
  <si>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</si>
  <si>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</si>
  <si>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</si>
  <si>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</si>
  <si>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</si>
  <si>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</si>
  <si>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</si>
  <si>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</si>
  <si>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</si>
  <si>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</si>
  <si>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</si>
  <si>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</si>
  <si>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</si>
  <si>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</si>
  <si>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</si>
  <si>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</si>
  <si>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</si>
  <si>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</si>
  <si>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</si>
  <si>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</si>
  <si>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</si>
  <si>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</si>
  <si>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</si>
  <si>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</si>
  <si>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</si>
  <si>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</si>
  <si>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</si>
  <si>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</si>
  <si>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</si>
  <si>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</si>
  <si>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</si>
  <si>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</si>
  <si>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</si>
  <si>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</si>
  <si>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</si>
  <si>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</si>
  <si>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</si>
  <si>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</si>
  <si>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</si>
  <si>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</si>
  <si>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</si>
  <si>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</si>
  <si>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</si>
  <si>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</si>
  <si>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</si>
  <si>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</si>
  <si>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</si>
  <si>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</si>
  <si>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</si>
  <si>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</si>
  <si>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</si>
  <si>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</si>
  <si>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</si>
  <si>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</si>
  <si>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</si>
  <si>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</si>
  <si>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</si>
  <si>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</si>
  <si>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</si>
  <si>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</si>
  <si>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</si>
  <si>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</si>
  <si>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</si>
  <si>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</si>
  <si>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</si>
  <si>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</si>
  <si>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</si>
  <si>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</si>
  <si>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</si>
  <si>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</si>
  <si>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</si>
  <si>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</si>
  <si>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</si>
  <si>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</si>
  <si>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</si>
  <si>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</si>
  <si>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</si>
  <si>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</si>
  <si>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</si>
  <si>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</si>
  <si>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</si>
  <si>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</si>
  <si>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</si>
  <si>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</si>
  <si>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</si>
  <si>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</si>
  <si>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</si>
  <si>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</si>
  <si>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</si>
  <si>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</si>
  <si>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</si>
  <si>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</si>
  <si>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</si>
  <si>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</si>
  <si>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</si>
  <si>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</si>
  <si>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</si>
  <si>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</si>
  <si>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</si>
  <si>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</si>
  <si>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</si>
  <si>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</si>
  <si>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</si>
  <si>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</si>
  <si>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</si>
  <si>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</si>
  <si>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</si>
  <si>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</si>
  <si>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</si>
  <si>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</si>
  <si>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</si>
  <si>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</si>
  <si>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</si>
  <si>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</si>
  <si>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</si>
  <si>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</si>
  <si>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</si>
  <si>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</si>
  <si>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</si>
  <si>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</si>
  <si>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</si>
  <si>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</si>
  <si>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</si>
  <si>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</si>
  <si>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</si>
  <si>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</si>
  <si>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</si>
  <si>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</si>
  <si>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</si>
  <si>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</si>
  <si>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</si>
  <si>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</si>
  <si>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</si>
  <si>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</si>
  <si>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</si>
  <si>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</si>
  <si>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</si>
  <si>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</si>
  <si>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</si>
  <si>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</si>
  <si>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</si>
  <si>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</si>
  <si>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</si>
  <si>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</si>
  <si>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</si>
  <si>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</si>
  <si>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</si>
  <si>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</si>
  <si>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</si>
  <si>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</si>
  <si>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</si>
  <si>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</si>
  <si>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</si>
  <si>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</si>
  <si>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</si>
  <si>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</si>
  <si>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</si>
  <si>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</si>
  <si>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</si>
  <si>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</si>
  <si>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</si>
  <si>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</si>
  <si>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</si>
  <si>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</si>
  <si>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</si>
  <si>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</si>
  <si>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</si>
  <si>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</si>
  <si>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</si>
  <si>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</si>
  <si>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</si>
  <si>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</si>
  <si>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</si>
  <si>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</si>
  <si>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</si>
  <si>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</si>
  <si>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</si>
  <si>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</si>
  <si>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</si>
  <si>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</si>
  <si>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</si>
  <si>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</si>
  <si>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</si>
  <si>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</si>
  <si>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</si>
  <si>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</si>
  <si>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</si>
  <si>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</si>
  <si>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</si>
  <si>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</si>
  <si>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</si>
  <si>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</si>
  <si>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</si>
  <si>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</si>
  <si>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</si>
  <si>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</si>
  <si>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</si>
  <si>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</si>
  <si>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</si>
  <si>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</si>
  <si>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</si>
  <si>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</si>
  <si>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</si>
  <si>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</si>
  <si>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</si>
  <si>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</si>
  <si>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</si>
  <si>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</si>
  <si>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</si>
  <si>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</si>
  <si>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</si>
  <si>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</si>
  <si>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</si>
  <si>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</si>
  <si>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</si>
  <si>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</si>
  <si>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</si>
  <si>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</si>
  <si>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</si>
  <si>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</si>
  <si>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</si>
  <si>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</si>
  <si>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</si>
  <si>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</si>
  <si>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</si>
  <si>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</si>
  <si>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</si>
  <si>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</si>
  <si>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</si>
  <si>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</si>
  <si>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</si>
  <si>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</si>
  <si>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</si>
  <si>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</si>
  <si>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</si>
  <si>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</si>
  <si>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</si>
  <si>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</si>
  <si>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</si>
  <si>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</si>
  <si>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</si>
  <si>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</si>
  <si>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</si>
  <si>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</si>
  <si>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</si>
  <si>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</si>
  <si>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</si>
  <si>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</si>
  <si>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</si>
  <si>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</si>
  <si>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</si>
  <si>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</si>
  <si>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</si>
  <si>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</si>
  <si>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</si>
  <si>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</si>
  <si>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</si>
  <si>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</si>
  <si>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</si>
  <si>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</si>
  <si>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</si>
  <si>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</si>
  <si>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</si>
  <si>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</si>
  <si>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</si>
  <si>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</si>
  <si>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</si>
  <si>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</si>
  <si>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</si>
  <si>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</si>
  <si>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</si>
  <si>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</si>
  <si>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</si>
  <si>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</si>
  <si>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</si>
  <si>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</si>
  <si>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</si>
  <si>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</si>
  <si>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</si>
  <si>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</si>
  <si>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</si>
  <si>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</si>
  <si>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</si>
  <si>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</si>
  <si>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</si>
  <si>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</si>
  <si>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</si>
  <si>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</si>
  <si>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</si>
  <si>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</si>
  <si>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</si>
  <si>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</si>
  <si>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</si>
  <si>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</si>
  <si>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</si>
  <si>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</si>
  <si>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</si>
  <si>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</si>
  <si>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</si>
  <si>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</si>
  <si>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</si>
  <si>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</si>
  <si>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</si>
  <si>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</si>
  <si>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</si>
  <si>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</si>
  <si>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</si>
  <si>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</si>
  <si>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</si>
  <si>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</si>
  <si>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</si>
  <si>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</si>
  <si>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</si>
  <si>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</si>
  <si>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</si>
  <si>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</si>
  <si>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</si>
  <si>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</si>
  <si>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</si>
  <si>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</si>
  <si>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</si>
  <si>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</si>
  <si>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</si>
  <si>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</si>
  <si>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</si>
  <si>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</si>
  <si>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</si>
  <si>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</si>
  <si>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</si>
  <si>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</si>
  <si>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</si>
  <si>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</si>
  <si>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</si>
  <si>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</si>
  <si>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</si>
  <si>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</si>
  <si>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</si>
  <si>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</si>
  <si>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</si>
  <si>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</si>
  <si>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</si>
  <si>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</si>
  <si>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</si>
  <si>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</si>
  <si>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</si>
  <si>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</si>
  <si>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</si>
  <si>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</si>
  <si>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</si>
  <si>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</si>
  <si>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</si>
  <si>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</si>
  <si>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</si>
  <si>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</si>
  <si>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</si>
  <si>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</si>
  <si>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</si>
  <si>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</si>
  <si>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</si>
  <si>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</si>
  <si>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</si>
  <si>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</si>
  <si>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</si>
  <si>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</si>
  <si>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</si>
  <si>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</si>
  <si>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</si>
  <si>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</si>
  <si>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</si>
  <si>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</si>
  <si>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</si>
  <si>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</si>
  <si>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</si>
  <si>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</si>
  <si>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</si>
  <si>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</si>
  <si>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</si>
  <si>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</si>
  <si>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</si>
  <si>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</si>
  <si>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</si>
  <si>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</si>
  <si>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</si>
  <si>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</si>
  <si>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</si>
  <si>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</si>
  <si>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</si>
  <si>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</si>
  <si>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</si>
  <si>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</si>
  <si>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</si>
  <si>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</si>
  <si>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</si>
  <si>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</si>
  <si>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</si>
  <si>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</si>
  <si>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</si>
  <si>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</si>
  <si>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</si>
  <si>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</si>
  <si>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</si>
  <si>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</si>
  <si>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</si>
  <si>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</si>
  <si>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</si>
  <si>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</si>
  <si>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</si>
  <si>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</si>
  <si>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</si>
  <si>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</si>
  <si>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</si>
  <si>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</si>
  <si>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</si>
  <si>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</si>
  <si>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</si>
  <si>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</si>
  <si>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</si>
  <si>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</si>
  <si>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</si>
  <si>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</si>
  <si>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</si>
  <si>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</si>
  <si>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</si>
  <si>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</si>
  <si>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</si>
  <si>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</si>
  <si>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</si>
  <si>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</si>
  <si>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</si>
  <si>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</si>
  <si>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</si>
  <si>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</si>
  <si>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</si>
  <si>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</si>
  <si>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</si>
  <si>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</si>
  <si>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</si>
  <si>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</si>
  <si>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</si>
  <si>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</si>
  <si>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</si>
  <si>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</si>
  <si>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</si>
  <si>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</si>
  <si>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</si>
  <si>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</si>
  <si>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</si>
  <si>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</si>
  <si>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</si>
  <si>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</si>
  <si>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</si>
  <si>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</si>
  <si>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</si>
  <si>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</si>
  <si>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</si>
  <si>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</si>
  <si>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</si>
  <si>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</si>
  <si>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</si>
  <si>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</si>
  <si>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</si>
  <si>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</si>
  <si>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</si>
  <si>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</si>
  <si>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</si>
  <si>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</si>
  <si>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</si>
  <si>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</si>
  <si>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</si>
  <si>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</si>
  <si>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</si>
  <si>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</si>
  <si>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</si>
  <si>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</si>
  <si>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</si>
  <si>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</si>
  <si>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</si>
  <si>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</si>
  <si>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</si>
  <si>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</si>
  <si>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</si>
  <si>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</si>
  <si>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</si>
  <si>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</si>
  <si>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</si>
  <si>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</si>
  <si>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</si>
  <si>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</si>
  <si>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</si>
  <si>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</si>
  <si>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</si>
  <si>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</si>
  <si>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</si>
  <si>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</si>
  <si>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</si>
  <si>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</si>
  <si>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</si>
  <si>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</si>
  <si>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</si>
  <si>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</si>
  <si>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</si>
  <si>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</si>
  <si>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</si>
  <si>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</si>
  <si>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</si>
  <si>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</si>
  <si>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</si>
  <si>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</si>
  <si>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</si>
  <si>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</si>
  <si>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</si>
  <si>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</si>
  <si>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</si>
  <si>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</si>
  <si>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</si>
  <si>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</si>
  <si>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</si>
  <si>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</si>
  <si>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</si>
  <si>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</si>
  <si>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</si>
  <si>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</si>
  <si>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</si>
  <si>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</si>
  <si>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</si>
  <si>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</si>
  <si>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</si>
  <si>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</si>
  <si>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</si>
  <si>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</si>
  <si>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</si>
  <si>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</si>
  <si>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</si>
  <si>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</si>
  <si>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</si>
  <si>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</si>
  <si>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</si>
  <si>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</si>
  <si>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</si>
  <si>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</si>
  <si>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</si>
  <si>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</si>
  <si>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</si>
  <si>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</si>
  <si>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</si>
  <si>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</si>
  <si>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</si>
  <si>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</si>
  <si>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</si>
  <si>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</si>
  <si>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</si>
  <si>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</si>
  <si>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</si>
  <si>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</si>
  <si>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</si>
  <si>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</si>
  <si>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</si>
  <si>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</si>
  <si>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</si>
  <si>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</si>
  <si>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</si>
  <si>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</si>
  <si>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</si>
  <si>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</si>
  <si>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</si>
  <si>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</si>
  <si>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</si>
  <si>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</si>
  <si>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</si>
  <si>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</si>
  <si>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</si>
  <si>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</si>
  <si>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</si>
  <si>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</si>
  <si>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</si>
  <si>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</si>
  <si>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</si>
  <si>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</si>
  <si>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</si>
  <si>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</si>
  <si>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</si>
  <si>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</si>
  <si>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</si>
  <si>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</si>
  <si>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</si>
  <si>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</si>
  <si>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</si>
  <si>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</si>
  <si>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</si>
  <si>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</si>
  <si>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</si>
  <si>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</si>
  <si>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</si>
  <si>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</si>
  <si>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</si>
  <si>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</si>
  <si>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</si>
  <si>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</si>
  <si>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</si>
  <si>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</si>
  <si>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</si>
  <si>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</si>
  <si>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</si>
  <si>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</si>
  <si>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</si>
  <si>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</si>
  <si>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</si>
  <si>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</si>
  <si>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</si>
  <si>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</si>
  <si>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</si>
  <si>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</si>
  <si>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</si>
  <si>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</si>
  <si>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</si>
  <si>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</si>
  <si>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</si>
  <si>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</si>
  <si>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</si>
  <si>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</si>
  <si>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</si>
  <si>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</si>
  <si>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</si>
  <si>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</si>
  <si>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</si>
  <si>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</si>
  <si>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</si>
  <si>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</si>
  <si>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</si>
  <si>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</si>
  <si>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</si>
  <si>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</si>
  <si>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</si>
  <si>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</si>
  <si>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</si>
  <si>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</si>
  <si>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</si>
  <si>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</si>
  <si>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</si>
  <si>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</si>
  <si>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</si>
  <si>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</si>
  <si>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</si>
  <si>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</si>
  <si>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</si>
  <si>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</si>
  <si>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</si>
  <si>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</si>
  <si>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</si>
  <si>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</si>
  <si>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</si>
  <si>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</si>
  <si>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</si>
  <si>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</si>
  <si>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</si>
  <si>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</si>
  <si>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</si>
  <si>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</si>
  <si>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</si>
  <si>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</si>
  <si>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</si>
  <si>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</si>
  <si>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</si>
  <si>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</si>
  <si>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</si>
  <si>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</si>
  <si>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</si>
  <si>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</si>
  <si>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</si>
  <si>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</si>
  <si>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</si>
  <si>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</si>
  <si>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</si>
  <si>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</si>
  <si>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</si>
  <si>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</si>
  <si>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</si>
  <si>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</si>
  <si>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</si>
  <si>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</si>
  <si>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</si>
  <si>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</si>
  <si>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</si>
  <si>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</si>
  <si>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</si>
  <si>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</si>
  <si>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</si>
  <si>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</si>
  <si>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</si>
  <si>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</si>
  <si>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</si>
  <si>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</si>
  <si>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</si>
  <si>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</si>
  <si>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</si>
  <si>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</si>
  <si>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</si>
  <si>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</si>
  <si>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</si>
  <si>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</si>
  <si>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</si>
  <si>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</si>
  <si>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</si>
  <si>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</si>
  <si>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</si>
  <si>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</si>
  <si>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</si>
  <si>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</si>
  <si>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</si>
  <si>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</si>
  <si>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</si>
  <si>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</si>
  <si>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</si>
  <si>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</si>
  <si>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</si>
  <si>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</si>
  <si>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</si>
  <si>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</si>
  <si>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</si>
  <si>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</si>
  <si>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</si>
  <si>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</si>
  <si>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</si>
  <si>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</si>
  <si>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</si>
  <si>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</si>
  <si>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</si>
  <si>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</si>
  <si>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</si>
  <si>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</si>
  <si>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</si>
  <si>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</si>
  <si>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</si>
  <si>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</si>
  <si>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</si>
  <si>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</si>
  <si>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</si>
  <si>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</si>
  <si>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</si>
  <si>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</si>
  <si>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</si>
  <si>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</si>
  <si>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</si>
  <si>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</si>
  <si>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</si>
  <si>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</si>
  <si>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</si>
  <si>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</si>
  <si>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</si>
  <si>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</si>
  <si>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</si>
  <si>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</si>
  <si>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</si>
  <si>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</si>
  <si>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</si>
  <si>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</si>
  <si>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</si>
  <si>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</si>
  <si>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</si>
  <si>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</si>
  <si>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</si>
  <si>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</si>
  <si>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</si>
  <si>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</si>
  <si>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</si>
  <si>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</si>
  <si>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</si>
  <si>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</si>
  <si>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</si>
  <si>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</si>
  <si>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</si>
  <si>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</si>
  <si>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</si>
  <si>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</si>
  <si>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</si>
  <si>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</si>
  <si>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</si>
  <si>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</si>
  <si>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</si>
  <si>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</si>
  <si>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</si>
  <si>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</si>
  <si>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</si>
  <si>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</si>
  <si>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</si>
  <si>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</si>
  <si>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</si>
  <si>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</si>
  <si>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</si>
  <si>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</si>
  <si>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</si>
  <si>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</si>
  <si>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</si>
  <si>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</si>
  <si>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</si>
  <si>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</si>
  <si>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</si>
  <si>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</si>
  <si>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</si>
  <si>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</si>
  <si>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</si>
  <si>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</si>
  <si>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</si>
  <si>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</si>
  <si>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</si>
  <si>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</si>
  <si>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</si>
  <si>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</si>
  <si>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</si>
  <si>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</si>
  <si>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</si>
  <si>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</si>
  <si>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</si>
  <si>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</si>
  <si>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</si>
  <si>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</si>
  <si>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</si>
  <si>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</si>
  <si>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</si>
  <si>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</si>
  <si>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</si>
  <si>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</si>
  <si>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</si>
  <si>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</si>
  <si>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</si>
  <si>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</si>
  <si>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</si>
  <si>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</si>
  <si>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</si>
  <si>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</si>
  <si>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</si>
  <si>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</si>
  <si>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</si>
  <si>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</si>
  <si>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</si>
  <si>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</si>
  <si>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</si>
  <si>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</si>
  <si>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</si>
  <si>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</si>
  <si>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</si>
  <si>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</si>
  <si>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</si>
  <si>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</si>
  <si>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</si>
  <si>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</si>
  <si>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</si>
  <si>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</si>
  <si>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</si>
  <si>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</si>
  <si>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</si>
  <si>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</si>
  <si>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</si>
  <si>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</si>
  <si>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</si>
  <si>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</si>
  <si>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</si>
  <si>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</si>
  <si>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</si>
  <si>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</si>
  <si>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</si>
  <si>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</si>
  <si>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</si>
  <si>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</si>
  <si>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</si>
  <si>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</si>
  <si>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</si>
  <si>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</si>
  <si>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</si>
  <si>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</si>
  <si>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</si>
  <si>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</si>
  <si>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</si>
  <si>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</si>
  <si>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</si>
  <si>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</si>
  <si>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</si>
  <si>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</si>
  <si>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</si>
  <si>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</si>
  <si>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</si>
  <si>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</si>
  <si>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</si>
  <si>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</si>
  <si>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</si>
  <si>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</si>
  <si>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</si>
  <si>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</si>
  <si>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</si>
  <si>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</si>
  <si>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</si>
  <si>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</si>
  <si>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</si>
  <si>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</si>
  <si>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</si>
  <si>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</si>
  <si>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</si>
  <si>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</si>
  <si>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</si>
  <si>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</si>
  <si>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</si>
  <si>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</si>
  <si>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</si>
  <si>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</si>
  <si>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</si>
  <si>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</si>
  <si>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</si>
  <si>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</si>
  <si>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</si>
  <si>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</si>
  <si>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</si>
  <si>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</si>
  <si>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</si>
  <si>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</si>
  <si>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</si>
  <si>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</si>
  <si>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</si>
  <si>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</si>
  <si>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</si>
  <si>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</si>
  <si>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</si>
  <si>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</si>
  <si>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</si>
  <si>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</si>
  <si>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</si>
  <si>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</si>
  <si>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</si>
  <si>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</si>
  <si>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</si>
  <si>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</si>
  <si>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</si>
  <si>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</si>
  <si>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</si>
  <si>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</si>
  <si>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</si>
  <si>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</si>
  <si>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</si>
  <si>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</si>
  <si>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</si>
  <si>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</si>
  <si>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</si>
  <si>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</si>
  <si>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</si>
  <si>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</si>
  <si>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</si>
  <si>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</si>
  <si>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</si>
  <si>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</si>
  <si>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</si>
  <si>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</si>
  <si>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</si>
  <si>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</si>
  <si>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</si>
  <si>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</si>
  <si>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</si>
  <si>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</si>
  <si>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</si>
  <si>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</si>
  <si>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</si>
  <si>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</si>
  <si>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</si>
  <si>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</si>
  <si>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</si>
  <si>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</si>
  <si>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</si>
  <si>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</si>
  <si>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</si>
  <si>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</si>
  <si>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</si>
  <si>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</si>
  <si>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</si>
  <si>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</si>
  <si>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</si>
  <si>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</si>
  <si>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</si>
  <si>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</si>
  <si>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</si>
  <si>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</si>
  <si>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</si>
  <si>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</si>
  <si>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</si>
  <si>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</si>
  <si>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</si>
  <si>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</si>
  <si>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</si>
  <si>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</si>
  <si>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</si>
  <si>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</si>
  <si>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</si>
  <si>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</si>
  <si>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</si>
  <si>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</si>
  <si>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</si>
  <si>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</si>
  <si>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</si>
  <si>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</si>
  <si>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</si>
  <si>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</si>
  <si>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</si>
  <si>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</si>
  <si>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</si>
  <si>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</si>
  <si>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</si>
  <si>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</si>
  <si>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</si>
  <si>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</si>
  <si>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</si>
  <si>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</si>
  <si>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</si>
  <si>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</si>
  <si>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</si>
  <si>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</si>
  <si>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</si>
  <si>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</si>
  <si>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</si>
  <si>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</si>
  <si>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</si>
  <si>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</si>
  <si>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</si>
  <si>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</si>
  <si>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</si>
  <si>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</si>
  <si>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</si>
  <si>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</si>
  <si>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</si>
  <si>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</si>
  <si>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</si>
  <si>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</si>
  <si>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</si>
  <si>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</si>
  <si>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</si>
  <si>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</si>
  <si>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</si>
  <si>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</si>
  <si>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</si>
  <si>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</si>
  <si>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</si>
  <si>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</si>
  <si>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</si>
  <si>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</si>
  <si>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</si>
  <si>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</si>
  <si>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</si>
  <si>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</si>
  <si>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</si>
  <si>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</si>
  <si>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</si>
  <si>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</si>
  <si>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</si>
  <si>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</si>
  <si>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</si>
  <si>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</si>
  <si>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</si>
  <si>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</si>
  <si>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</si>
  <si>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</si>
  <si>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</si>
  <si>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</si>
  <si>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</si>
  <si>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</si>
  <si>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</si>
  <si>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</si>
  <si>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</si>
  <si>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</si>
  <si>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</si>
  <si>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</si>
  <si>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</si>
  <si>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</si>
  <si>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</si>
  <si>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</si>
  <si>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</si>
  <si>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</si>
  <si>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</si>
  <si>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</si>
  <si>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</si>
  <si>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</si>
  <si>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</si>
  <si>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</si>
  <si>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</si>
  <si>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</si>
  <si>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</si>
  <si>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</si>
  <si>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</si>
  <si>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</si>
  <si>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</si>
  <si>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</si>
  <si>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</si>
  <si>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</si>
  <si>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</si>
  <si>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</si>
  <si>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</si>
  <si>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</si>
  <si>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</si>
  <si>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</si>
  <si>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</si>
  <si>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</si>
  <si>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</si>
  <si>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</si>
  <si>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</si>
  <si>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</si>
  <si>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</si>
  <si>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</si>
  <si>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</si>
  <si>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</si>
  <si>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</si>
  <si>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</si>
  <si>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</si>
  <si>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</si>
  <si>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</si>
  <si>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</si>
  <si>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</si>
  <si>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</si>
  <si>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</si>
  <si>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</si>
  <si>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</si>
  <si>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</si>
  <si>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</si>
  <si>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</si>
  <si>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</si>
  <si>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</si>
  <si>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</si>
  <si>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</si>
  <si>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</si>
  <si>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</si>
  <si>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</si>
  <si>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</si>
  <si>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</si>
  <si>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</si>
  <si>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</si>
  <si>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</si>
  <si>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</si>
  <si>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</si>
  <si>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</si>
  <si>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</si>
  <si>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</si>
  <si>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</si>
  <si>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</si>
  <si>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</si>
  <si>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</si>
  <si>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</si>
  <si>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</si>
  <si>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</si>
  <si>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</si>
  <si>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</si>
  <si>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</si>
  <si>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</si>
  <si>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</si>
  <si>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</si>
  <si>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</si>
  <si>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</si>
  <si>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</si>
  <si>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</si>
  <si>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</si>
  <si>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</si>
  <si>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</si>
  <si>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</si>
  <si>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</si>
  <si>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</si>
  <si>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</si>
  <si>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</si>
  <si>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</si>
  <si>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</si>
  <si>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</si>
  <si>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</si>
  <si>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</si>
  <si>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</si>
  <si>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</si>
  <si>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</si>
  <si>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</si>
  <si>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</si>
  <si>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</si>
  <si>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</si>
  <si>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</si>
  <si>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</si>
  <si>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</si>
  <si>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</si>
  <si>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</si>
  <si>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</si>
  <si>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</si>
  <si>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</si>
  <si>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</si>
  <si>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</si>
  <si>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</si>
  <si>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</si>
  <si>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</si>
  <si>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</si>
  <si>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</si>
  <si>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</si>
  <si>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</si>
  <si>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</si>
  <si>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</si>
  <si>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</si>
  <si>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</si>
  <si>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</si>
  <si>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</si>
  <si>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</si>
  <si>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</si>
  <si>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</si>
  <si>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</si>
  <si>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</si>
  <si>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</si>
  <si>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</si>
  <si>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</si>
  <si>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</si>
  <si>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</si>
  <si>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</si>
  <si>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</si>
  <si>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</si>
  <si>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</si>
  <si>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</si>
  <si>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</si>
  <si>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</si>
  <si>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</si>
  <si>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</si>
  <si>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</si>
  <si>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</si>
  <si>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</si>
  <si>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</si>
  <si>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</si>
  <si>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</si>
  <si>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</si>
  <si>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</si>
  <si>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</si>
  <si>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</si>
  <si>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</si>
  <si>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</si>
  <si>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</si>
  <si>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</si>
  <si>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</si>
  <si>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</si>
  <si>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</si>
  <si>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</si>
  <si>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</si>
  <si>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</si>
  <si>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</si>
  <si>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</si>
  <si>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</si>
  <si>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</si>
  <si>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</si>
  <si>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</si>
  <si>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</si>
  <si>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</si>
  <si>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</si>
  <si>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</si>
  <si>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</si>
  <si>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</si>
  <si>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</si>
  <si>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</si>
  <si>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</si>
  <si>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</si>
  <si>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</si>
  <si>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</si>
  <si>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</si>
  <si>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</si>
  <si>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</si>
  <si>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</si>
  <si>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</si>
  <si>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</si>
  <si>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</si>
  <si>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</si>
  <si>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</si>
  <si>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</si>
  <si>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</si>
  <si>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</si>
  <si>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</si>
  <si>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</si>
  <si>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</si>
  <si>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</si>
  <si>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</si>
  <si>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</si>
  <si>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</si>
  <si>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</si>
  <si>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</si>
  <si>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</si>
  <si>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</si>
  <si>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</si>
  <si>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</si>
  <si>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</si>
  <si>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</si>
  <si>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</si>
  <si>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</si>
  <si>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</si>
  <si>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</si>
  <si>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</si>
  <si>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</si>
  <si>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</si>
  <si>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</si>
  <si>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</si>
  <si>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</si>
  <si>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</si>
  <si>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</si>
  <si>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</si>
  <si>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</si>
  <si>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</si>
  <si>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</si>
  <si>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</si>
  <si>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</si>
  <si>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</si>
  <si>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</si>
  <si>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</si>
  <si>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</si>
  <si>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</si>
  <si>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</si>
  <si>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</si>
  <si>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</si>
  <si>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</si>
  <si>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</si>
  <si>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</si>
  <si>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</si>
  <si>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</si>
  <si>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</si>
  <si>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</si>
  <si>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</si>
  <si>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</si>
  <si>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</si>
  <si>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</si>
  <si>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</si>
  <si>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</si>
  <si>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</si>
  <si>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</si>
  <si>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</si>
  <si>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</si>
  <si>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</si>
  <si>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</si>
  <si>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</si>
  <si>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</si>
  <si>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</si>
  <si>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</si>
  <si>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</si>
  <si>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</si>
  <si>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</si>
  <si>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</si>
  <si>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</si>
  <si>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</si>
  <si>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</si>
  <si>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</si>
  <si>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</si>
  <si>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</si>
  <si>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</si>
  <si>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</si>
  <si>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</si>
  <si>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</si>
  <si>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</si>
  <si>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</si>
  <si>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</si>
  <si>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</si>
  <si>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</si>
  <si>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</si>
  <si>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</si>
  <si>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</si>
  <si>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</si>
  <si>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</si>
  <si>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</si>
  <si>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</si>
  <si>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</si>
  <si>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</si>
  <si>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</si>
  <si>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</si>
  <si>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</si>
  <si>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</si>
  <si>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</si>
  <si>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</si>
  <si>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</si>
  <si>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</si>
  <si>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</si>
  <si>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</si>
  <si>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</si>
  <si>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</si>
  <si>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</si>
  <si>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</si>
  <si>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</si>
  <si>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</si>
  <si>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</si>
  <si>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</si>
  <si>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</si>
  <si>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</si>
  <si>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</si>
  <si>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</si>
  <si>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</si>
  <si>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</si>
  <si>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</si>
  <si>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</si>
  <si>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</si>
  <si>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</si>
  <si>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</si>
  <si>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</si>
  <si>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</si>
  <si>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</si>
  <si>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</si>
  <si>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</si>
  <si>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</si>
  <si>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</si>
  <si>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</si>
  <si>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</si>
  <si>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</si>
  <si>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</si>
  <si>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</si>
  <si>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</si>
  <si>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</si>
  <si>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</si>
  <si>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</si>
  <si>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</si>
  <si>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</si>
  <si>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</si>
  <si>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</si>
  <si>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</si>
  <si>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</si>
  <si>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</si>
  <si>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</si>
  <si>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</si>
  <si>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</si>
  <si>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</si>
  <si>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</si>
  <si>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</si>
  <si>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</si>
  <si>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</si>
  <si>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</si>
  <si>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</si>
  <si>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</si>
  <si>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</si>
  <si>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</si>
  <si>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</si>
  <si>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</si>
  <si>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</si>
  <si>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</si>
  <si>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</si>
  <si>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</si>
  <si>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</si>
  <si>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</si>
  <si>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</si>
  <si>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</si>
  <si>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</si>
  <si>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</si>
  <si>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</si>
  <si>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</si>
  <si>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</si>
  <si>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</si>
  <si>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</si>
  <si>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</si>
  <si>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</si>
  <si>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</si>
  <si>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</si>
  <si>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</si>
  <si>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</si>
  <si>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</si>
  <si>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</si>
  <si>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</si>
  <si>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</si>
  <si>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</si>
  <si>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</si>
  <si>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</si>
  <si>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</si>
  <si>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</si>
  <si>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</si>
  <si>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</si>
  <si>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</si>
  <si>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</si>
  <si>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</si>
  <si>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</si>
  <si>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</si>
  <si>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</si>
  <si>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</si>
  <si>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</si>
  <si>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</si>
  <si>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</si>
  <si>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</si>
  <si>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</si>
  <si>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</si>
  <si>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</si>
  <si>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</si>
  <si>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</si>
  <si>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</si>
  <si>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</si>
  <si>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</si>
  <si>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</si>
  <si>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</si>
  <si>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</si>
  <si>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</si>
  <si>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</si>
  <si>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</si>
  <si>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</si>
  <si>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</si>
  <si>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</si>
  <si>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</si>
  <si>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</si>
  <si>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</si>
  <si>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</si>
  <si>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</si>
  <si>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</si>
  <si>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</si>
  <si>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</si>
  <si>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</si>
  <si>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</si>
  <si>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</si>
  <si>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</si>
  <si>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</si>
  <si>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</si>
  <si>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</si>
  <si>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</si>
  <si>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</si>
  <si>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</si>
  <si>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</si>
  <si>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</si>
  <si>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</si>
  <si>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</si>
  <si>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</si>
  <si>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</si>
  <si>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</si>
  <si>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</si>
  <si>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</si>
  <si>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</si>
  <si>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</si>
  <si>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</si>
  <si>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</si>
  <si>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</si>
  <si>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</si>
  <si>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</si>
  <si>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</si>
  <si>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</si>
  <si>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</si>
  <si>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</si>
  <si>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</si>
  <si>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</si>
  <si>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</si>
  <si>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</si>
  <si>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</si>
  <si>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</si>
  <si>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</si>
  <si>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</si>
  <si>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</si>
  <si>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</si>
  <si>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</si>
  <si>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</si>
  <si>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</si>
  <si>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</si>
  <si>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</si>
  <si>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</si>
  <si>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</si>
  <si>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</si>
  <si>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</si>
  <si>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</si>
  <si>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</si>
  <si>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</si>
  <si>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</si>
  <si>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</si>
  <si>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</si>
  <si>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</si>
  <si>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</si>
  <si>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</si>
  <si>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</si>
  <si>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</si>
  <si>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</si>
  <si>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</si>
  <si>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</si>
  <si>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</si>
  <si>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</si>
  <si>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</si>
  <si>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</si>
  <si>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</si>
  <si>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</si>
  <si>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</si>
  <si>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</si>
  <si>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</si>
  <si>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</si>
  <si>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</si>
  <si>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</si>
  <si>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</si>
  <si>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</si>
  <si>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</si>
  <si>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</si>
  <si>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</si>
  <si>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</si>
  <si>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</si>
  <si>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</si>
  <si>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</si>
  <si>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</si>
  <si>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</si>
  <si>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</si>
  <si>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</si>
  <si>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</si>
  <si>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</si>
  <si>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</si>
  <si>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</si>
  <si>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</si>
  <si>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</si>
  <si>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</si>
  <si>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</si>
  <si>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</si>
  <si>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</si>
  <si>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</si>
  <si>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</si>
  <si>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</si>
  <si>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</si>
  <si>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</si>
  <si>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</si>
  <si>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</si>
  <si>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</si>
  <si>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</si>
  <si>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</si>
  <si>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</si>
  <si>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</si>
  <si>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</si>
  <si>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</si>
  <si>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</si>
  <si>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</si>
  <si>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</si>
  <si>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</si>
  <si>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</si>
  <si>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</si>
  <si>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</si>
  <si>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</si>
  <si>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</si>
  <si>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</si>
  <si>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</si>
  <si>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</si>
  <si>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</si>
  <si>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</si>
  <si>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</si>
  <si>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</si>
  <si>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</si>
  <si>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</si>
  <si>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</si>
  <si>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</si>
  <si>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</si>
  <si>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</si>
  <si>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</si>
  <si>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</si>
  <si>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</si>
  <si>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</si>
  <si>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</si>
  <si>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</si>
  <si>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</si>
  <si>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</si>
  <si>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</si>
  <si>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</si>
  <si>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</si>
  <si>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</si>
  <si>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</si>
  <si>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</si>
  <si>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</si>
  <si>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</si>
  <si>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</si>
  <si>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</si>
  <si>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</si>
  <si>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</si>
  <si>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</si>
  <si>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</si>
  <si>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</si>
  <si>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</si>
  <si>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</si>
  <si>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</si>
  <si>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</si>
  <si>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</si>
  <si>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</si>
  <si>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</si>
  <si>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</si>
  <si>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</si>
  <si>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</si>
  <si>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</si>
  <si>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</si>
  <si>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</si>
  <si>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</si>
  <si>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</si>
  <si>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</si>
  <si>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</si>
  <si>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</si>
  <si>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</si>
  <si>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</si>
  <si>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</si>
  <si>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</si>
  <si>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</si>
  <si>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</si>
  <si>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</si>
  <si>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</si>
  <si>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</si>
  <si>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</si>
  <si>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</si>
  <si>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</si>
  <si>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</si>
  <si>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</si>
  <si>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</si>
  <si>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</si>
  <si>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</si>
  <si>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</si>
  <si>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</si>
  <si>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</si>
  <si>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</si>
  <si>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</si>
  <si>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</si>
  <si>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</si>
  <si>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</si>
  <si>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</si>
  <si>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</si>
  <si>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</si>
  <si>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</si>
  <si>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</si>
  <si>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</si>
  <si>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</si>
  <si>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</si>
  <si>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</si>
  <si>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</si>
  <si>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</si>
  <si>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</si>
  <si>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</si>
  <si>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</si>
  <si>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</si>
  <si>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</si>
  <si>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</si>
  <si>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</si>
  <si>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</si>
  <si>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</si>
  <si>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</si>
  <si>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</si>
  <si>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</si>
  <si>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</si>
  <si>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</si>
  <si>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</si>
  <si>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</si>
  <si>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</si>
  <si>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</si>
  <si>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</si>
  <si>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</si>
  <si>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</si>
  <si>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</si>
  <si>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</si>
  <si>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</si>
  <si>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</si>
  <si>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</si>
  <si>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</si>
  <si>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</si>
  <si>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</si>
  <si>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</si>
  <si>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</si>
  <si>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</si>
  <si>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</si>
  <si>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</si>
  <si>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</si>
  <si>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</si>
  <si>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</si>
  <si>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</si>
  <si>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</si>
  <si>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</si>
  <si>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</si>
  <si>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</si>
  <si>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</si>
  <si>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</si>
  <si>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</si>
  <si>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</si>
  <si>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</si>
  <si>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</si>
  <si>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</si>
  <si>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</si>
  <si>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</si>
  <si>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</si>
  <si>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</si>
  <si>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</si>
  <si>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</si>
  <si>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</si>
  <si>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</si>
  <si>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</si>
  <si>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</si>
  <si>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</si>
  <si>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</si>
  <si>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</si>
  <si>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</si>
  <si>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</si>
  <si>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</si>
  <si>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</si>
  <si>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</si>
  <si>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</si>
  <si>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</si>
  <si>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</si>
  <si>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</si>
  <si>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</si>
  <si>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</si>
  <si>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</si>
  <si>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</si>
  <si>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</si>
  <si>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</si>
  <si>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</si>
  <si>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</si>
  <si>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</si>
  <si>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</si>
  <si>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</si>
  <si>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</si>
  <si>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</si>
  <si>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</si>
  <si>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</si>
  <si>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</si>
  <si>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</si>
  <si>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</si>
  <si>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</si>
  <si>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</si>
  <si>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</si>
  <si>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</si>
  <si>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</si>
  <si>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</si>
  <si>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</si>
  <si>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</si>
  <si>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</si>
  <si>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</si>
  <si>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</si>
  <si>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</si>
  <si>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</si>
  <si>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</si>
  <si>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</si>
  <si>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</si>
  <si>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</si>
  <si>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</si>
  <si>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</si>
  <si>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</si>
  <si>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</si>
  <si>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</si>
  <si>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</si>
  <si>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</si>
  <si>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</si>
  <si>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</si>
  <si>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</si>
  <si>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</si>
  <si>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</si>
  <si>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</si>
  <si>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</si>
  <si>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</si>
  <si>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</si>
  <si>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</si>
  <si>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</si>
  <si>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</si>
  <si>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</si>
  <si>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</si>
  <si>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</si>
  <si>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</si>
  <si>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</si>
  <si>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</si>
  <si>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</si>
  <si>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</si>
  <si>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</si>
  <si>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</si>
  <si>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</si>
  <si>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</si>
  <si>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</si>
  <si>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</si>
  <si>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</si>
  <si>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</si>
  <si>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</si>
  <si>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</si>
  <si>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</si>
  <si>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</si>
  <si>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</si>
  <si>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</si>
  <si>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</si>
  <si>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</si>
  <si>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</si>
  <si>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</si>
  <si>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</si>
  <si>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</si>
  <si>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</si>
  <si>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</si>
  <si>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</si>
  <si>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</si>
  <si>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</si>
  <si>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</si>
  <si>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</si>
  <si>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</si>
  <si>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</si>
  <si>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</si>
  <si>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</si>
  <si>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</si>
  <si>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</si>
  <si>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</si>
  <si>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</si>
  <si>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</si>
  <si>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</si>
  <si>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</si>
  <si>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</si>
  <si>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</si>
  <si>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</si>
  <si>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</si>
  <si>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</si>
  <si>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</si>
  <si>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</si>
  <si>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</si>
  <si>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</si>
  <si>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</si>
  <si>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</si>
  <si>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</si>
  <si>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</si>
  <si>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</si>
  <si>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</si>
  <si>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</si>
  <si>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</si>
  <si>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</si>
  <si>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</si>
  <si>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</si>
  <si>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</si>
  <si>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</si>
  <si>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</si>
  <si>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</si>
  <si>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</si>
  <si>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</si>
  <si>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</si>
  <si>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</si>
  <si>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</si>
  <si>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</si>
  <si>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</si>
  <si>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</si>
  <si>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</si>
  <si>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</si>
  <si>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</si>
  <si>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</si>
  <si>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</si>
  <si>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</si>
  <si>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</si>
  <si>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</si>
  <si>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</si>
  <si>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</si>
  <si>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</si>
  <si>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</si>
  <si>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</si>
  <si>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</si>
  <si>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</si>
  <si>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</si>
  <si>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</si>
  <si>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</si>
  <si>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</si>
  <si>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</si>
  <si>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</si>
  <si>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</si>
  <si>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</si>
  <si>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</si>
  <si>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</si>
  <si>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</si>
  <si>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</si>
  <si>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</si>
  <si>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</si>
  <si>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</si>
  <si>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</si>
  <si>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</si>
  <si>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</si>
  <si>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</si>
  <si>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</si>
  <si>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</si>
  <si>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</si>
  <si>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</si>
  <si>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</si>
  <si>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</si>
  <si>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</si>
  <si>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</si>
  <si>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</si>
  <si>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</si>
  <si>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</si>
  <si>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</si>
  <si>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</si>
  <si>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</si>
  <si>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</si>
  <si>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</si>
  <si>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</si>
  <si>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</si>
  <si>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</si>
  <si>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</si>
  <si>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</si>
  <si>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</si>
  <si>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</si>
  <si>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</si>
  <si>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</si>
  <si>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</si>
  <si>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</si>
  <si>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</si>
  <si>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</si>
  <si>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</si>
  <si>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</si>
  <si>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</si>
  <si>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</si>
  <si>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</si>
  <si>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</si>
  <si>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</si>
  <si>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</si>
  <si>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</si>
  <si>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</si>
  <si>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</si>
  <si>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</si>
  <si>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</si>
  <si>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</si>
  <si>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</si>
  <si>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</si>
  <si>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</si>
  <si>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</si>
  <si>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</si>
  <si>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</si>
  <si>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</si>
  <si>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</si>
  <si>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</si>
  <si>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</si>
  <si>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</si>
  <si>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</si>
  <si>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</si>
  <si>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</si>
  <si>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</si>
  <si>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</si>
  <si>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</si>
  <si>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</si>
  <si>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</si>
  <si>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</si>
  <si>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</si>
  <si>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</si>
  <si>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</si>
  <si>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</si>
  <si>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</si>
  <si>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</si>
  <si>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</si>
  <si>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</si>
  <si>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</si>
  <si>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</si>
  <si>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</si>
  <si>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</si>
  <si>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</si>
  <si>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</si>
  <si>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</si>
  <si>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</si>
  <si>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</si>
  <si>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</si>
  <si>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</si>
  <si>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</si>
  <si>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</si>
  <si>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</si>
  <si>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</si>
  <si>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</si>
  <si>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</si>
  <si>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</si>
  <si>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</si>
  <si>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</si>
  <si>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</si>
  <si>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</si>
  <si>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</si>
  <si>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</si>
  <si>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</si>
  <si>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</si>
  <si>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</si>
  <si>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</si>
  <si>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</si>
  <si>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</si>
  <si>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</si>
  <si>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</si>
  <si>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</si>
  <si>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</si>
  <si>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</si>
  <si>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</si>
  <si>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</si>
  <si>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</si>
  <si>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</si>
  <si>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</si>
  <si>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</si>
  <si>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</si>
  <si>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</si>
  <si>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</si>
  <si>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</si>
  <si>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</si>
  <si>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</si>
  <si>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</si>
  <si>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</si>
  <si>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</si>
  <si>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</si>
  <si>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</si>
  <si>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</si>
  <si>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</si>
  <si>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</si>
  <si>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</si>
  <si>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</si>
  <si>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</si>
  <si>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</si>
  <si>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</si>
  <si>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</si>
  <si>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</si>
  <si>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</si>
  <si>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</si>
  <si>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</si>
  <si>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</si>
  <si>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</si>
  <si>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</si>
  <si>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</si>
  <si>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</si>
  <si>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</si>
  <si>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</si>
  <si>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</si>
  <si>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</si>
  <si>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</si>
  <si>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</si>
  <si>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</si>
  <si>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</si>
  <si>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</si>
  <si>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</si>
  <si>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</si>
  <si>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</si>
  <si>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</si>
  <si>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</si>
  <si>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</si>
  <si>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</si>
  <si>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</si>
  <si>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</si>
  <si>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</si>
  <si>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</si>
  <si>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</si>
  <si>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</si>
  <si>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</si>
  <si>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</si>
  <si>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</si>
  <si>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</si>
  <si>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</si>
  <si>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</si>
  <si>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</si>
  <si>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</si>
  <si>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</si>
  <si>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</si>
  <si>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</si>
  <si>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</si>
  <si>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</si>
  <si>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</si>
  <si>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</si>
  <si>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</si>
  <si>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</si>
  <si>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</si>
  <si>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</si>
  <si>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</si>
  <si>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</si>
  <si>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</si>
  <si>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</si>
  <si>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</si>
  <si>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</si>
  <si>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</si>
  <si>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</si>
  <si>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</si>
  <si>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</si>
  <si>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</si>
  <si>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</si>
  <si>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</si>
  <si>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</si>
  <si>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</si>
  <si>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</si>
  <si>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</si>
  <si>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</si>
  <si>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</si>
  <si>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</si>
  <si>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</si>
  <si>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</si>
  <si>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</si>
  <si>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</si>
  <si>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</si>
  <si>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</si>
  <si>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</si>
  <si>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</si>
  <si>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</si>
  <si>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</si>
  <si>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</si>
  <si>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</si>
  <si>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</si>
  <si>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</si>
  <si>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</si>
  <si>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</si>
  <si>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</si>
  <si>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</si>
  <si>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</si>
  <si>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</si>
  <si>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</si>
  <si>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</si>
  <si>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</si>
  <si>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</si>
  <si>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</si>
  <si>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</si>
  <si>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</si>
  <si>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</si>
  <si>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</si>
  <si>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</si>
  <si>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</si>
  <si>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</si>
  <si>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</si>
  <si>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</si>
  <si>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</si>
  <si>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</si>
  <si>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</si>
  <si>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</si>
  <si>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</si>
  <si>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</si>
  <si>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</si>
  <si>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</si>
  <si>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</si>
  <si>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</si>
  <si>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</si>
  <si>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</si>
  <si>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</si>
  <si>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</si>
  <si>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</si>
  <si>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</si>
  <si>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</si>
  <si>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</si>
  <si>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</si>
  <si>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</si>
  <si>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</si>
  <si>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</si>
  <si>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</si>
  <si>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</si>
  <si>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</si>
  <si>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</si>
  <si>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</si>
  <si>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</si>
  <si>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</si>
  <si>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</si>
  <si>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</si>
  <si>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</si>
  <si>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</si>
  <si>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</si>
  <si>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</si>
  <si>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</si>
  <si>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</si>
  <si>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</si>
  <si>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</si>
  <si>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</si>
  <si>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</si>
  <si>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</si>
  <si>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</si>
  <si>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</si>
  <si>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</si>
  <si>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</si>
  <si>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</si>
  <si>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</si>
  <si>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</si>
  <si>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</si>
  <si>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</si>
  <si>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</si>
  <si>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</si>
  <si>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</si>
  <si>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</si>
  <si>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</si>
  <si>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</si>
  <si>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</si>
  <si>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</si>
  <si>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</si>
  <si>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</si>
  <si>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</si>
  <si>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</si>
  <si>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</si>
  <si>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</si>
  <si>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</si>
  <si>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</si>
  <si>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</si>
  <si>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</si>
  <si>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</si>
  <si>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</si>
  <si>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</si>
  <si>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</si>
  <si>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</si>
  <si>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</si>
  <si>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</si>
  <si>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</si>
  <si>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</si>
  <si>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</si>
  <si>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</si>
  <si>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</si>
  <si>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</si>
  <si>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</si>
  <si>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</si>
  <si>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</si>
  <si>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</si>
  <si>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</si>
  <si>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</si>
  <si>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</si>
  <si>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</si>
  <si>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</si>
  <si>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</si>
  <si>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</si>
  <si>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</si>
  <si>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</si>
  <si>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</si>
  <si>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</si>
  <si>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</si>
  <si>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</si>
  <si>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</si>
  <si>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</si>
  <si>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</si>
  <si>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</si>
  <si>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</si>
  <si>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</si>
  <si>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</si>
  <si>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</si>
  <si>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</si>
  <si>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</si>
  <si>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</si>
  <si>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</si>
  <si>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</si>
  <si>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</si>
  <si>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</si>
  <si>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</si>
  <si>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</si>
  <si>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</si>
  <si>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</si>
  <si>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</si>
  <si>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</si>
  <si>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</si>
  <si>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</si>
  <si>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</si>
  <si>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</si>
  <si>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</si>
  <si>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</si>
  <si>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</si>
  <si>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</si>
  <si>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</si>
  <si>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</si>
  <si>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</si>
  <si>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</si>
  <si>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</si>
  <si>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</si>
  <si>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</si>
  <si>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</si>
  <si>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</si>
  <si>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</si>
  <si>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</si>
  <si>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</si>
  <si>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</si>
  <si>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</si>
  <si>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</si>
  <si>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</si>
  <si>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</si>
  <si>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</si>
  <si>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</si>
  <si>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</si>
  <si>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</si>
  <si>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</si>
  <si>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</si>
  <si>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</si>
  <si>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</si>
  <si>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</si>
  <si>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</si>
  <si>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</si>
  <si>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</si>
  <si>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</si>
  <si>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</si>
  <si>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</si>
  <si>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</si>
  <si>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</si>
  <si>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</si>
  <si>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</si>
  <si>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</si>
  <si>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</si>
  <si>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</si>
  <si>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</si>
  <si>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</si>
  <si>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</si>
  <si>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</si>
  <si>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</si>
  <si>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</si>
  <si>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</si>
  <si>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</si>
  <si>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</si>
  <si>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</si>
  <si>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</si>
  <si>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</si>
  <si>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</si>
  <si>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</si>
  <si>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</si>
  <si>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</si>
  <si>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</si>
  <si>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</si>
  <si>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</si>
  <si>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</si>
  <si>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</si>
  <si>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</si>
  <si>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</si>
  <si>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</si>
  <si>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</si>
  <si>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</si>
  <si>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</si>
  <si>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</si>
  <si>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</si>
  <si>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</si>
  <si>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</si>
  <si>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</si>
  <si>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</si>
  <si>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</si>
  <si>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</si>
  <si>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</si>
  <si>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</si>
  <si>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</si>
  <si>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</si>
  <si>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</si>
  <si>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</si>
  <si>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</si>
  <si>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</si>
  <si>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</si>
  <si>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</si>
  <si>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</si>
  <si>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</si>
  <si>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</si>
  <si>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</si>
  <si>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</si>
  <si>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</si>
  <si>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</si>
  <si>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</si>
  <si>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</si>
  <si>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</si>
  <si>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</si>
  <si>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</si>
  <si>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</si>
  <si>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</si>
  <si>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</si>
  <si>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</si>
  <si>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</si>
  <si>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</si>
  <si>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</si>
  <si>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</si>
  <si>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</si>
  <si>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</si>
  <si>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</si>
  <si>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</si>
  <si>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</si>
  <si>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</si>
  <si>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</si>
  <si>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</si>
  <si>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</si>
  <si>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</si>
  <si>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</si>
  <si>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</si>
  <si>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</si>
  <si>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</si>
  <si>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</si>
  <si>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</si>
  <si>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</si>
  <si>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</si>
  <si>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</si>
  <si>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</si>
  <si>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</si>
  <si>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</si>
  <si>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</si>
  <si>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</si>
  <si>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</si>
  <si>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</si>
  <si>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</si>
  <si>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</si>
  <si>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</si>
  <si>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</si>
  <si>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</si>
  <si>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</si>
  <si>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</si>
  <si>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</si>
  <si>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</si>
  <si>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</si>
  <si>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</si>
  <si>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</si>
  <si>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</si>
  <si>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</si>
  <si>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</si>
  <si>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</si>
  <si>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</si>
  <si>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</si>
  <si>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</si>
  <si>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</si>
  <si>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</si>
  <si>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</si>
  <si>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</si>
  <si>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</si>
  <si>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</si>
  <si>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</si>
  <si>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</si>
  <si>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</si>
  <si>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</si>
  <si>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</si>
  <si>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</si>
  <si>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</si>
  <si>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</si>
  <si>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</si>
  <si>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</si>
  <si>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</si>
  <si>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</si>
  <si>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</si>
  <si>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</si>
  <si>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</si>
  <si>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</si>
  <si>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</si>
  <si>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</si>
  <si>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</si>
  <si>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</si>
  <si>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</si>
  <si>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</si>
  <si>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</si>
  <si>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</si>
  <si>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</si>
  <si>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</si>
  <si>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</si>
  <si>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</si>
  <si>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</si>
  <si>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</si>
  <si>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</si>
  <si>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</si>
  <si>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</si>
  <si>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</si>
  <si>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</si>
  <si>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</si>
  <si>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</si>
  <si>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</si>
  <si>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</si>
  <si>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</si>
  <si>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</si>
  <si>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</si>
  <si>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</si>
  <si>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</si>
  <si>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</si>
  <si>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</si>
  <si>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</si>
  <si>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</si>
  <si>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</si>
  <si>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</si>
  <si>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</si>
  <si>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</si>
  <si>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</si>
  <si>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</si>
  <si>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</si>
  <si>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</si>
  <si>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</si>
  <si>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</si>
  <si>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</si>
  <si>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</si>
  <si>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</si>
  <si>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</si>
  <si>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</si>
  <si>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</si>
  <si>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</si>
  <si>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</si>
  <si>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</si>
  <si>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</si>
  <si>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</si>
  <si>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</si>
  <si>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</si>
  <si>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</si>
  <si>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</si>
  <si>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</si>
  <si>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</si>
  <si>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</si>
  <si>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</si>
  <si>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</si>
  <si>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</si>
  <si>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</si>
  <si>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</si>
  <si>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</si>
  <si>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</si>
  <si>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</si>
  <si>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</si>
  <si>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</si>
  <si>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</si>
  <si>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</si>
  <si>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</si>
  <si>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</si>
  <si>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</si>
  <si>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</si>
  <si>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</si>
  <si>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</si>
  <si>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</si>
  <si>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</si>
  <si>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</si>
  <si>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</si>
  <si>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</si>
  <si>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</si>
  <si>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</si>
  <si>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</si>
  <si>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</si>
  <si>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</si>
  <si>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</si>
  <si>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</si>
  <si>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</si>
  <si>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</si>
  <si>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</si>
  <si>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</si>
  <si>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</si>
  <si>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</si>
  <si>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</si>
  <si>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</si>
  <si>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</si>
  <si>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</si>
  <si>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</si>
  <si>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</si>
  <si>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</si>
  <si>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</si>
  <si>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</si>
  <si>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</si>
  <si>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</si>
  <si>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</si>
  <si>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</si>
  <si>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</si>
  <si>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</si>
  <si>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</si>
  <si>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</si>
  <si>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</si>
  <si>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</si>
  <si>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</si>
  <si>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</si>
  <si>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</si>
  <si>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</si>
  <si>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</si>
  <si>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</si>
  <si>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</si>
  <si>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</si>
  <si>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</si>
  <si>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</si>
  <si>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</si>
  <si>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</si>
  <si>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</si>
  <si>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</si>
  <si>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</si>
  <si>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</si>
  <si>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</si>
  <si>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</si>
  <si>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</si>
  <si>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</si>
  <si>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</si>
  <si>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</si>
  <si>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</si>
  <si>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</si>
  <si>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</si>
  <si>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</si>
  <si>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</si>
  <si>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</si>
  <si>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</si>
  <si>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</si>
  <si>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</si>
  <si>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</si>
  <si>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</si>
  <si>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</si>
  <si>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</si>
  <si>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</si>
  <si>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</si>
  <si>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</si>
  <si>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</si>
  <si>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</si>
  <si>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</si>
  <si>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</si>
  <si>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</si>
  <si>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</si>
  <si>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</si>
  <si>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</si>
  <si>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</si>
  <si>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</si>
  <si>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</si>
  <si>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</si>
  <si>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</si>
  <si>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</si>
  <si>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</si>
  <si>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</si>
  <si>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</si>
  <si>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</si>
  <si>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</si>
  <si>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</si>
  <si>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</si>
  <si>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</si>
  <si>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</si>
  <si>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</si>
  <si>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</si>
  <si>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</si>
  <si>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</si>
  <si>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</si>
  <si>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</si>
  <si>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</si>
  <si>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</si>
  <si>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</si>
  <si>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</si>
  <si>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</si>
  <si>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</si>
  <si>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</si>
  <si>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</si>
  <si>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</si>
  <si>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</si>
  <si>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</si>
  <si>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</si>
  <si>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</si>
  <si>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</si>
  <si>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</si>
  <si>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</si>
  <si>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</si>
  <si>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</si>
  <si>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</si>
  <si>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</si>
  <si>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</si>
  <si>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</si>
  <si>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</si>
  <si>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</si>
  <si>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</si>
  <si>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</si>
  <si>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</si>
  <si>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</si>
  <si>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</si>
  <si>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</si>
  <si>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</si>
  <si>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</si>
  <si>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</si>
  <si>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</si>
  <si>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</si>
  <si>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</si>
  <si>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</si>
  <si>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</si>
  <si>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</si>
  <si>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</si>
  <si>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</si>
  <si>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</si>
  <si>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</si>
  <si>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</si>
  <si>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</si>
  <si>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</si>
  <si>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</si>
  <si>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</si>
  <si>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</si>
  <si>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</si>
  <si>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</si>
  <si>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</si>
  <si>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</si>
  <si>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</si>
  <si>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</si>
  <si>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</si>
  <si>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</si>
  <si>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</si>
  <si>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</si>
  <si>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</si>
  <si>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</si>
  <si>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</si>
  <si>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</si>
  <si>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</si>
  <si>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</si>
  <si>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</si>
  <si>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</si>
  <si>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</si>
  <si>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</si>
  <si>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</si>
  <si>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</si>
  <si>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</si>
  <si>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</si>
  <si>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</si>
  <si>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</si>
  <si>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</si>
  <si>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</si>
  <si>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</si>
  <si>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</si>
  <si>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</si>
  <si>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</si>
  <si>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</si>
  <si>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</si>
  <si>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</si>
  <si>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</si>
  <si>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</si>
  <si>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</si>
  <si>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</si>
  <si>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</si>
  <si>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</si>
  <si>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</si>
  <si>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</si>
  <si>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</si>
  <si>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</si>
  <si>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</si>
  <si>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</si>
  <si>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</si>
  <si>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</si>
  <si>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</si>
  <si>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</si>
  <si>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</si>
  <si>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</si>
  <si>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</si>
  <si>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</si>
  <si>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</si>
  <si>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</si>
  <si>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</si>
  <si>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</si>
  <si>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</si>
  <si>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</si>
  <si>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</si>
  <si>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</si>
  <si>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</si>
  <si>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</si>
  <si>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</si>
  <si>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</si>
  <si>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</si>
  <si>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</si>
  <si>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</si>
  <si>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</si>
  <si>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</si>
  <si>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</si>
  <si>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</si>
  <si>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</si>
  <si>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</si>
  <si>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</si>
  <si>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</si>
  <si>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</si>
  <si>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</si>
  <si>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</si>
  <si>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</si>
  <si>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</si>
  <si>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</si>
  <si>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</si>
  <si>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</si>
  <si>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</si>
  <si>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</si>
  <si>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</si>
  <si>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</si>
  <si>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</si>
  <si>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</si>
  <si>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</si>
  <si>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</si>
  <si>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</si>
  <si>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</si>
  <si>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</si>
  <si>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</si>
  <si>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</si>
  <si>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</si>
  <si>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</si>
  <si>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</si>
  <si>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</si>
  <si>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</si>
  <si>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</si>
  <si>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</si>
  <si>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</si>
  <si>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</si>
  <si>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</si>
  <si>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</si>
  <si>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</si>
  <si>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</si>
  <si>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</si>
  <si>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</si>
  <si>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</si>
  <si>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</si>
  <si>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</si>
  <si>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</si>
  <si>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</si>
  <si>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</si>
  <si>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</si>
  <si>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</si>
  <si>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</si>
  <si>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</si>
  <si>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</si>
  <si>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</si>
  <si>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</si>
  <si>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</si>
  <si>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</si>
  <si>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</si>
  <si>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</si>
  <si>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</si>
  <si>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</si>
  <si>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</si>
  <si>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</si>
  <si>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</si>
  <si>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</si>
  <si>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</si>
  <si>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</si>
  <si>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</si>
  <si>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</si>
  <si>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</si>
  <si>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</si>
  <si>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</si>
  <si>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</si>
  <si>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</si>
  <si>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</si>
  <si>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</si>
  <si>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</si>
  <si>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</si>
  <si>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</si>
  <si>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</si>
  <si>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</si>
  <si>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</si>
  <si>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</si>
  <si>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</si>
  <si>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</si>
  <si>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</si>
  <si>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</si>
  <si>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</si>
  <si>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</si>
  <si>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</si>
  <si>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</si>
  <si>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</si>
  <si>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</si>
  <si>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</si>
  <si>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</si>
  <si>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</si>
  <si>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</si>
  <si>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</si>
  <si>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</si>
  <si>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</si>
  <si>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</si>
  <si>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</si>
  <si>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</si>
  <si>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</si>
  <si>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</si>
  <si>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</si>
  <si>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</si>
  <si>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</si>
  <si>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</si>
  <si>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</si>
  <si>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</si>
  <si>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</si>
  <si>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</si>
  <si>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</si>
  <si>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</si>
  <si>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</si>
  <si>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</si>
  <si>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</si>
  <si>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</si>
  <si>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</si>
  <si>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</si>
  <si>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</si>
  <si>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</si>
  <si>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</si>
  <si>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</si>
  <si>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</si>
  <si>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</si>
  <si>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</si>
  <si>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</si>
  <si>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</si>
  <si>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</si>
  <si>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</si>
  <si>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</si>
  <si>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</si>
  <si>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</si>
  <si>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</si>
  <si>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</si>
  <si>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</si>
  <si>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</si>
  <si>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</si>
  <si>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</si>
  <si>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</si>
  <si>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</si>
  <si>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</si>
  <si>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</si>
  <si>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</si>
  <si>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</si>
  <si>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</si>
  <si>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</si>
  <si>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</si>
  <si>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</si>
  <si>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</si>
  <si>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</si>
  <si>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</si>
  <si>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</si>
  <si>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</si>
  <si>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</si>
  <si>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</si>
  <si>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</si>
  <si>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</si>
  <si>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</si>
  <si>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</si>
  <si>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</si>
  <si>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</si>
  <si>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</si>
  <si>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</si>
  <si>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</si>
  <si>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</si>
  <si>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</si>
  <si>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</si>
  <si>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</si>
  <si>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</si>
  <si>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</si>
  <si>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</si>
  <si>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</si>
  <si>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</si>
  <si>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</si>
  <si>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</si>
  <si>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</si>
  <si>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</si>
  <si>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</si>
  <si>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</si>
  <si>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</si>
  <si>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</si>
  <si>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</si>
  <si>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</si>
  <si>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</si>
  <si>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</si>
  <si>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</si>
  <si>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</si>
  <si>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</si>
  <si>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</si>
  <si>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</si>
  <si>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</si>
  <si>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</si>
  <si>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</si>
  <si>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</si>
  <si>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</si>
  <si>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</si>
  <si>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</si>
  <si>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</si>
  <si>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</si>
  <si>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</si>
  <si>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</si>
  <si>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</si>
  <si>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</si>
  <si>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</si>
  <si>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</si>
  <si>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</si>
  <si>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</si>
  <si>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</si>
  <si>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</si>
  <si>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</si>
  <si>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</si>
  <si>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</si>
  <si>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</si>
  <si>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</si>
  <si>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</si>
  <si>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</si>
  <si>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</si>
  <si>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</si>
  <si>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</si>
  <si>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</si>
  <si>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</si>
  <si>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</si>
  <si>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</si>
  <si>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</si>
  <si>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</si>
  <si>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</si>
  <si>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</si>
  <si>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</si>
  <si>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</si>
  <si>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</si>
  <si>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</si>
  <si>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</si>
  <si>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</si>
  <si>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</si>
  <si>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</si>
  <si>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</si>
  <si>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</si>
  <si>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</si>
  <si>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</si>
  <si>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</si>
  <si>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</si>
  <si>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</si>
  <si>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</si>
  <si>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</si>
  <si>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</si>
  <si>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</si>
  <si>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</si>
  <si>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</si>
  <si>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</si>
  <si>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</si>
  <si>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</si>
  <si>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</si>
  <si>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</si>
  <si>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</si>
  <si>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</si>
  <si>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</si>
  <si>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</si>
  <si>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</si>
  <si>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</si>
  <si>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</si>
  <si>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</si>
  <si>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</si>
  <si>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</si>
  <si>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</si>
  <si>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</si>
  <si>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</si>
  <si>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</si>
  <si>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</si>
  <si>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</si>
  <si>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</si>
  <si>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</si>
  <si>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</si>
  <si>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</si>
  <si>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</si>
  <si>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</si>
  <si>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</si>
  <si>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</si>
  <si>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</si>
  <si>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</si>
  <si>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</si>
  <si>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</si>
  <si>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</si>
  <si>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</si>
  <si>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</si>
  <si>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</si>
  <si>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</si>
  <si>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</si>
  <si>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</si>
  <si>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</si>
  <si>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</si>
  <si>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</si>
  <si>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</si>
  <si>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</si>
  <si>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</si>
  <si>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</si>
  <si>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</si>
  <si>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</si>
  <si>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</si>
  <si>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</si>
  <si>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</si>
  <si>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</si>
  <si>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</si>
  <si>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</si>
  <si>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</si>
  <si>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</si>
  <si>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</si>
  <si>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</si>
  <si>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</si>
  <si>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</si>
  <si>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</si>
  <si>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</si>
  <si>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</si>
  <si>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</si>
  <si>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</si>
  <si>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</si>
  <si>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</si>
  <si>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</si>
  <si>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</si>
  <si>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</si>
  <si>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</si>
  <si>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</si>
  <si>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</si>
  <si>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</si>
  <si>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</si>
  <si>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</si>
  <si>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</si>
  <si>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</si>
  <si>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</si>
  <si>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</si>
  <si>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</si>
  <si>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</si>
  <si>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</si>
  <si>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</si>
  <si>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</si>
  <si>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</si>
  <si>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</si>
  <si>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</si>
  <si>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</si>
  <si>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</si>
  <si>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</si>
  <si>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</si>
  <si>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</si>
  <si>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</si>
  <si>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</si>
  <si>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</si>
  <si>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</si>
  <si>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</si>
  <si>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</si>
  <si>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</si>
  <si>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</si>
  <si>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</si>
  <si>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</si>
  <si>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</si>
  <si>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</si>
  <si>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</si>
  <si>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</si>
  <si>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</si>
  <si>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</si>
  <si>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</si>
  <si>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</si>
  <si>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</si>
  <si>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</si>
  <si>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</si>
  <si>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</si>
  <si>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</si>
  <si>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</si>
  <si>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</si>
  <si>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</si>
  <si>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</si>
  <si>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</si>
  <si>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</si>
  <si>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</si>
  <si>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</si>
  <si>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</si>
  <si>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</si>
  <si>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</si>
  <si>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</si>
  <si>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</si>
  <si>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</si>
  <si>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</si>
  <si>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</si>
  <si>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</si>
  <si>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</si>
  <si>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</si>
  <si>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</si>
  <si>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</si>
  <si>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</si>
  <si>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</si>
  <si>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</si>
  <si>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</si>
  <si>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</si>
  <si>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</si>
  <si>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</si>
  <si>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</si>
  <si>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</si>
  <si>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</si>
  <si>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</si>
  <si>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</si>
  <si>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</si>
  <si>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</si>
  <si>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</si>
  <si>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</si>
  <si>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</si>
  <si>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</si>
  <si>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</si>
  <si>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</si>
  <si>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</si>
  <si>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</si>
  <si>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</si>
  <si>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</si>
  <si>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</si>
  <si>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</si>
  <si>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</si>
  <si>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</si>
  <si>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</si>
  <si>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</si>
  <si>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</si>
  <si>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</si>
  <si>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</si>
  <si>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</si>
  <si>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</si>
  <si>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</si>
  <si>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</si>
  <si>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</si>
  <si>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</si>
  <si>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</si>
  <si>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</si>
  <si>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</si>
  <si>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</si>
  <si>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</si>
  <si>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</si>
  <si>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</si>
  <si>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</si>
  <si>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</si>
  <si>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</si>
  <si>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</si>
  <si>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</si>
  <si>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</si>
  <si>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</si>
  <si>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</si>
  <si>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</si>
  <si>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</si>
  <si>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</si>
  <si>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</si>
  <si>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</si>
  <si>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</si>
  <si>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</si>
  <si>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</si>
  <si>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</si>
  <si>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</si>
  <si>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</si>
  <si>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</si>
  <si>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</si>
  <si>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</si>
  <si>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</si>
  <si>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</si>
  <si>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</si>
  <si>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</si>
  <si>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</si>
  <si>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</si>
  <si>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</si>
  <si>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</si>
  <si>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</si>
  <si>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</si>
  <si>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</si>
  <si>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</si>
  <si>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</si>
  <si>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</si>
  <si>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</si>
  <si>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</si>
  <si>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</si>
  <si>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</si>
  <si>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</si>
  <si>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</si>
  <si>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</si>
  <si>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</si>
  <si>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</si>
  <si>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</si>
  <si>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</si>
  <si>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</si>
  <si>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</si>
  <si>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</si>
  <si>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</si>
  <si>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</si>
  <si>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</si>
  <si>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</si>
  <si>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</si>
  <si>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</si>
  <si>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</si>
  <si>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</si>
  <si>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</si>
  <si>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</si>
  <si>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</si>
  <si>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</si>
  <si>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</si>
  <si>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</si>
  <si>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</si>
  <si>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</si>
  <si>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</si>
  <si>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</si>
  <si>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</si>
  <si>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</si>
  <si>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</si>
  <si>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</si>
  <si>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</si>
  <si>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</si>
  <si>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</si>
  <si>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</si>
  <si>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</si>
  <si>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</si>
  <si>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</si>
  <si>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</si>
  <si>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</si>
  <si>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</si>
  <si>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</si>
  <si>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</si>
  <si>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</si>
  <si>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</si>
  <si>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</si>
  <si>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</si>
  <si>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</si>
  <si>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</si>
  <si>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</si>
  <si>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</si>
  <si>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</si>
  <si>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</si>
  <si>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</si>
  <si>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</si>
  <si>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</si>
  <si>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</si>
  <si>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</si>
  <si>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</si>
  <si>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</si>
  <si>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</si>
  <si>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</si>
  <si>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</si>
  <si>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</si>
  <si>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</si>
  <si>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</si>
  <si>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</si>
  <si>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</si>
  <si>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</si>
  <si>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</si>
  <si>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</si>
  <si>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</si>
  <si>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</si>
  <si>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</si>
  <si>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</si>
  <si>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</si>
  <si>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</si>
  <si>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</si>
  <si>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</si>
  <si>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</si>
  <si>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</si>
  <si>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</si>
  <si>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</si>
  <si>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</si>
  <si>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</si>
  <si>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</si>
  <si>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</si>
  <si>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</si>
  <si>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</si>
  <si>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</si>
  <si>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</si>
  <si>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</si>
  <si>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</si>
  <si>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</si>
  <si>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</si>
  <si>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</si>
  <si>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</si>
  <si>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</si>
  <si>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</si>
  <si>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</si>
  <si>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</si>
  <si>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</si>
  <si>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</si>
  <si>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</si>
  <si>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</si>
  <si>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</si>
  <si>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</si>
  <si>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</si>
  <si>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</si>
  <si>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</si>
  <si>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</si>
  <si>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</si>
  <si>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</si>
  <si>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</si>
  <si>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</si>
  <si>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</si>
  <si>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</si>
  <si>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</si>
  <si>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</si>
  <si>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</si>
  <si>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</si>
  <si>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</si>
  <si>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</si>
  <si>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</si>
  <si>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</si>
  <si>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</si>
  <si>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</si>
  <si>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</si>
  <si>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</si>
  <si>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</si>
  <si>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</si>
  <si>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</si>
  <si>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</si>
  <si>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</si>
  <si>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</si>
  <si>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</si>
  <si>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</si>
  <si>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</si>
  <si>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</si>
  <si>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</si>
  <si>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</si>
  <si>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</si>
  <si>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</si>
  <si>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</si>
  <si>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</si>
  <si>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</si>
  <si>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</si>
  <si>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</si>
  <si>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</si>
  <si>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</si>
  <si>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</si>
  <si>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</si>
  <si>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</si>
  <si>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</si>
  <si>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</si>
  <si>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</si>
  <si>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</si>
  <si>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</si>
  <si>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</si>
  <si>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</si>
  <si>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</si>
  <si>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</si>
  <si>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</si>
  <si>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</si>
  <si>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</si>
  <si>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</si>
  <si>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</si>
  <si>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</si>
  <si>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</si>
  <si>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</si>
  <si>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</si>
  <si>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</si>
  <si>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</si>
  <si>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</si>
  <si>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</si>
  <si>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</si>
  <si>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</si>
  <si>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</si>
  <si>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</si>
  <si>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</si>
  <si>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</si>
  <si>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</si>
  <si>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</si>
  <si>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</si>
  <si>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</si>
  <si>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</si>
  <si>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</si>
  <si>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</si>
  <si>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</si>
  <si>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</si>
  <si>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</si>
  <si>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</si>
  <si>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</si>
  <si>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</si>
  <si>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</si>
  <si>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</si>
  <si>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</si>
  <si>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</si>
  <si>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</si>
  <si>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</si>
  <si>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</si>
  <si>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</si>
  <si>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</si>
  <si>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</si>
  <si>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</si>
  <si>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</si>
  <si>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</si>
  <si>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</si>
  <si>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</si>
  <si>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</si>
  <si>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</si>
  <si>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</si>
  <si>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</si>
  <si>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</si>
  <si>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</si>
  <si>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</si>
  <si>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</si>
  <si>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</si>
  <si>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</si>
  <si>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</si>
  <si>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</si>
  <si>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</si>
  <si>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</si>
  <si>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</si>
  <si>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</si>
  <si>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</si>
  <si>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</si>
  <si>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</si>
  <si>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</si>
  <si>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</si>
  <si>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</si>
  <si>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</si>
  <si>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</si>
  <si>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</si>
  <si>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</si>
  <si>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</si>
  <si>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</si>
  <si>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</si>
  <si>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</si>
  <si>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</si>
  <si>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</si>
  <si>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</si>
  <si>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</si>
  <si>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</si>
  <si>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</si>
  <si>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</si>
  <si>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</si>
  <si>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</si>
  <si>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</si>
  <si>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</si>
  <si>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</si>
  <si>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</si>
  <si>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</si>
  <si>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</si>
  <si>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</si>
  <si>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</si>
  <si>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</si>
  <si>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</si>
  <si>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</si>
  <si>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</si>
  <si>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</si>
  <si>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</si>
  <si>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</si>
  <si>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</si>
  <si>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</si>
  <si>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</si>
  <si>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</si>
  <si>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</si>
  <si>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</si>
  <si>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</si>
  <si>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</si>
  <si>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</si>
  <si>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</si>
  <si>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</si>
  <si>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</si>
  <si>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</si>
  <si>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</si>
  <si>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</si>
  <si>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</si>
  <si>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</si>
  <si>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</si>
  <si>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</si>
  <si>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</si>
  <si>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</si>
  <si>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</si>
  <si>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</si>
  <si>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</si>
  <si>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</si>
  <si>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</si>
  <si>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</si>
  <si>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</si>
  <si>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</si>
  <si>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</si>
  <si>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</si>
  <si>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</si>
  <si>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</si>
  <si>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</si>
  <si>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</si>
  <si>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</si>
  <si>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</si>
  <si>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</si>
  <si>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</si>
  <si>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</si>
  <si>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</si>
  <si>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</si>
  <si>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</si>
  <si>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</si>
  <si>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</si>
  <si>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</si>
  <si>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</si>
  <si>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</si>
  <si>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</si>
  <si>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</si>
  <si>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</si>
  <si>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</si>
  <si>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</si>
  <si>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</si>
  <si>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</si>
  <si>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</si>
  <si>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</si>
  <si>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</si>
  <si>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</si>
  <si>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</si>
  <si>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</si>
  <si>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</si>
  <si>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</si>
  <si>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</si>
  <si>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</si>
  <si>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</si>
  <si>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</si>
  <si>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</si>
  <si>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</si>
  <si>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</si>
  <si>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</si>
  <si>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</si>
  <si>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</si>
  <si>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</si>
  <si>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</si>
  <si>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</si>
  <si>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</si>
  <si>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</si>
  <si>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</si>
  <si>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</si>
  <si>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</si>
  <si>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</si>
  <si>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</si>
  <si>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</si>
  <si>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</si>
  <si>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</si>
  <si>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</si>
  <si>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</si>
  <si>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</si>
  <si>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</si>
  <si>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</si>
  <si>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</si>
  <si>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</si>
  <si>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</si>
  <si>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</si>
  <si>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</si>
  <si>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</si>
  <si>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</si>
  <si>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</si>
  <si>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</si>
  <si>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</si>
  <si>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</si>
  <si>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</si>
  <si>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</si>
  <si>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</si>
  <si>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</si>
  <si>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</si>
  <si>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</si>
  <si>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</si>
  <si>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</si>
  <si>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</si>
  <si>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</si>
  <si>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</si>
  <si>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</si>
  <si>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</si>
  <si>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</si>
  <si>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</si>
  <si>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</si>
  <si>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</si>
  <si>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</si>
  <si>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</si>
  <si>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</si>
  <si>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</si>
  <si>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</si>
  <si>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</si>
  <si>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</si>
  <si>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</si>
  <si>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</si>
  <si>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</si>
  <si>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</si>
  <si>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</si>
  <si>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</si>
  <si>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</si>
  <si>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</si>
  <si>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</si>
  <si>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</si>
  <si>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</si>
  <si>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</si>
  <si>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</si>
  <si>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</si>
  <si>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</si>
  <si>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</si>
  <si>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</si>
  <si>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</si>
  <si>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</si>
  <si>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</si>
  <si>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</si>
  <si>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</si>
  <si>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</si>
  <si>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</si>
  <si>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</si>
  <si>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</si>
  <si>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</si>
  <si>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</si>
  <si>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</si>
  <si>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</si>
  <si>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</si>
  <si>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</si>
  <si>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</si>
  <si>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</si>
  <si>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</si>
  <si>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</si>
  <si>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</si>
  <si>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</si>
  <si>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</si>
  <si>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</si>
  <si>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</si>
  <si>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</si>
  <si>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</si>
  <si>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</si>
  <si>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</si>
  <si>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</si>
  <si>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</si>
  <si>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</si>
  <si>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</si>
  <si>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</si>
  <si>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</si>
  <si>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</si>
  <si>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</si>
  <si>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</si>
  <si>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</si>
  <si>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</si>
  <si>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</si>
  <si>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</si>
  <si>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</si>
  <si>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</si>
  <si>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</si>
  <si>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</si>
  <si>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</si>
  <si>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</si>
  <si>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</si>
  <si>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</si>
  <si>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</si>
  <si>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</si>
  <si>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</si>
  <si>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</si>
  <si>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</si>
  <si>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</si>
  <si>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</si>
  <si>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</si>
  <si>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</si>
  <si>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</si>
  <si>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</si>
  <si>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</si>
  <si>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</si>
  <si>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</si>
  <si>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</si>
  <si>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</si>
  <si>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</si>
  <si>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</si>
  <si>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</si>
  <si>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</si>
  <si>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</si>
  <si>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</si>
  <si>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</si>
  <si>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</si>
  <si>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</si>
  <si>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</si>
  <si>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</si>
  <si>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</si>
  <si>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</si>
  <si>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</si>
  <si>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</si>
  <si>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</si>
  <si>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</si>
  <si>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</si>
  <si>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</si>
  <si>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</si>
  <si>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</si>
  <si>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</si>
  <si>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</si>
  <si>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</si>
  <si>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</si>
  <si>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</si>
  <si>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</si>
  <si>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</si>
  <si>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</si>
  <si>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</si>
  <si>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</si>
  <si>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</si>
  <si>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</si>
  <si>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</si>
  <si>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</si>
  <si>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</si>
  <si>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</si>
  <si>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</si>
  <si>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</si>
  <si>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</si>
  <si>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</si>
  <si>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</si>
  <si>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</si>
  <si>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</si>
  <si>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</si>
  <si>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</si>
  <si>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</si>
  <si>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</si>
  <si>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</si>
  <si>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</si>
  <si>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</si>
  <si>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</si>
  <si>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</si>
  <si>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</si>
  <si>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</si>
  <si>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</si>
  <si>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</si>
  <si>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</si>
  <si>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</si>
  <si>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</si>
  <si>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</si>
  <si>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</si>
  <si>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</si>
  <si>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</si>
  <si>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</si>
  <si>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</si>
  <si>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</si>
  <si>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</si>
  <si>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</si>
  <si>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</si>
  <si>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</si>
  <si>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</si>
  <si>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</si>
  <si>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</si>
  <si>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</si>
  <si>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</si>
  <si>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</si>
  <si>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</si>
  <si>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</si>
  <si>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</si>
  <si>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</si>
  <si>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</si>
  <si>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</si>
  <si>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</si>
  <si>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</si>
  <si>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</si>
  <si>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</si>
  <si>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</si>
  <si>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</si>
  <si>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</si>
  <si>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</si>
  <si>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</si>
  <si>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</si>
  <si>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</si>
  <si>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</si>
  <si>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</si>
  <si>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</si>
  <si>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</si>
  <si>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</si>
  <si>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</si>
  <si>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</si>
  <si>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</si>
  <si>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</si>
  <si>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</si>
  <si>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</si>
  <si>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</si>
  <si>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</si>
  <si>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</si>
  <si>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</si>
  <si>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</si>
  <si>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</si>
  <si>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</si>
  <si>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</si>
  <si>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</si>
  <si>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</si>
  <si>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</si>
  <si>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</si>
  <si>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</si>
  <si>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</si>
  <si>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</si>
  <si>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</si>
  <si>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</si>
  <si>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</si>
  <si>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</si>
  <si>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</si>
  <si>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</si>
  <si>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</si>
  <si>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</si>
  <si>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</si>
  <si>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</si>
  <si>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</si>
  <si>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</si>
  <si>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</si>
  <si>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</si>
  <si>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</si>
  <si>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</si>
  <si>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</si>
  <si>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</si>
  <si>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</si>
  <si>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</si>
  <si>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</si>
  <si>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</si>
  <si>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</si>
  <si>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</si>
  <si>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</si>
  <si>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</si>
  <si>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</si>
  <si>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</si>
  <si>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</si>
  <si>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</si>
  <si>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</si>
  <si>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</si>
  <si>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</si>
  <si>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</si>
  <si>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</si>
  <si>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</si>
  <si>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</si>
  <si>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</si>
  <si>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</si>
  <si>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</si>
  <si>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</si>
  <si>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</si>
  <si>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</si>
  <si>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</si>
  <si>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</si>
  <si>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</si>
  <si>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</si>
  <si>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</si>
  <si>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</si>
  <si>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</si>
  <si>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</si>
  <si>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</si>
  <si>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</si>
  <si>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</si>
  <si>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</si>
  <si>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</si>
  <si>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</si>
  <si>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</si>
  <si>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</si>
  <si>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</si>
  <si>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</si>
  <si>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</si>
  <si>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</si>
  <si>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</si>
  <si>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</si>
  <si>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</si>
  <si>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</si>
  <si>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</si>
  <si>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</si>
  <si>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</si>
  <si>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</si>
  <si>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</si>
  <si>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</si>
  <si>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</si>
  <si>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</si>
  <si>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</si>
  <si>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</si>
  <si>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</si>
  <si>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</si>
  <si>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</si>
  <si>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</si>
  <si>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</si>
  <si>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</si>
  <si>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</si>
  <si>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</si>
  <si>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</si>
  <si>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</si>
  <si>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</si>
  <si>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</si>
  <si>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</si>
  <si>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</si>
  <si>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</si>
  <si>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</si>
  <si>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</si>
  <si>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</si>
  <si>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</si>
  <si>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</si>
  <si>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</si>
  <si>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</si>
  <si>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</si>
  <si>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</si>
  <si>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</si>
  <si>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</si>
  <si>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</si>
  <si>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</si>
  <si>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</si>
  <si>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</si>
  <si>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</si>
  <si>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</si>
  <si>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</si>
  <si>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</si>
  <si>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</si>
  <si>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</si>
  <si>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</si>
  <si>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</si>
  <si>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</si>
  <si>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</si>
  <si>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</si>
  <si>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</si>
  <si>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</si>
  <si>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</si>
  <si>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</si>
  <si>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</si>
  <si>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</si>
  <si>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</si>
  <si>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</si>
  <si>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</si>
  <si>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</si>
  <si>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</si>
  <si>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</si>
  <si>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</si>
  <si>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</si>
  <si>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</si>
  <si>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</si>
  <si>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</si>
  <si>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</si>
  <si>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</si>
  <si>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</si>
  <si>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</si>
  <si>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</si>
  <si>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</si>
  <si>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</si>
  <si>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</si>
  <si>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</si>
  <si>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</si>
  <si>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</si>
  <si>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</si>
  <si>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</si>
  <si>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</si>
  <si>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</si>
  <si>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</si>
  <si>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</si>
  <si>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</si>
  <si>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</si>
  <si>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</si>
  <si>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</si>
  <si>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</si>
  <si>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</si>
  <si>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</si>
  <si>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</si>
  <si>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</si>
  <si>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</si>
  <si>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</si>
  <si>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</si>
  <si>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</si>
  <si>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</si>
  <si>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</si>
  <si>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</si>
  <si>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</si>
  <si>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</si>
  <si>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</si>
  <si>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</si>
  <si>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</si>
  <si>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</si>
  <si>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</si>
  <si>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</si>
  <si>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</si>
  <si>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</si>
  <si>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</si>
  <si>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</si>
  <si>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</si>
  <si>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</si>
  <si>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</si>
  <si>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</si>
  <si>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</si>
  <si>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</si>
  <si>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</si>
  <si>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</si>
  <si>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</si>
  <si>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</si>
  <si>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</si>
  <si>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</si>
  <si>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</si>
  <si>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</si>
  <si>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</si>
  <si>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</si>
  <si>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</si>
  <si>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</si>
  <si>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</si>
  <si>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</si>
  <si>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</si>
  <si>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</si>
  <si>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</si>
  <si>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</si>
  <si>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</si>
  <si>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</si>
  <si>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</si>
  <si>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</si>
  <si>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</si>
  <si>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</si>
  <si>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</si>
  <si>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</si>
  <si>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</si>
  <si>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</si>
  <si>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</si>
  <si>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</si>
  <si>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</si>
  <si>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</si>
  <si>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</si>
  <si>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</si>
  <si>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</si>
  <si>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</si>
  <si>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</si>
  <si>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</si>
  <si>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</si>
  <si>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</si>
  <si>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</si>
  <si>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</si>
  <si>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</si>
  <si>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</si>
  <si>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</si>
  <si>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</si>
  <si>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</si>
  <si>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</si>
  <si>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</si>
  <si>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</si>
  <si>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</si>
  <si>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</si>
  <si>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</si>
  <si>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</si>
  <si>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</si>
  <si>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</si>
  <si>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</si>
  <si>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</si>
  <si>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</si>
  <si>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</si>
  <si>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</si>
  <si>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</si>
  <si>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</si>
  <si>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</si>
  <si>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</si>
  <si>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</si>
  <si>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</si>
  <si>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</si>
  <si>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</si>
  <si>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</si>
  <si>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</si>
  <si>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</si>
  <si>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</si>
  <si>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</si>
  <si>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</si>
  <si>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</si>
  <si>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</si>
  <si>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</si>
  <si>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</si>
  <si>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</si>
  <si>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</si>
  <si>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</si>
  <si>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</si>
  <si>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</si>
  <si>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</si>
  <si>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</si>
  <si>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</si>
  <si>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</si>
  <si>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</si>
  <si>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</si>
  <si>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</si>
  <si>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</si>
  <si>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</si>
  <si>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</si>
  <si>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</si>
  <si>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</si>
  <si>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</si>
  <si>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</si>
  <si>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</si>
  <si>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</si>
  <si>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</si>
  <si>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</si>
  <si>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</si>
  <si>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</si>
  <si>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</si>
  <si>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</si>
  <si>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</si>
  <si>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</si>
  <si>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</si>
  <si>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</si>
  <si>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</si>
  <si>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</si>
  <si>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</si>
  <si>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</si>
  <si>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</si>
  <si>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</si>
  <si>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</si>
  <si>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</si>
  <si>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</si>
  <si>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</si>
  <si>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</si>
  <si>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</si>
  <si>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</si>
  <si>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</si>
  <si>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</si>
  <si>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</si>
  <si>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</si>
  <si>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</si>
  <si>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</si>
  <si>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</si>
  <si>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</si>
  <si>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</si>
  <si>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</si>
  <si>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</si>
  <si>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</si>
  <si>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</si>
  <si>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</si>
  <si>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</si>
  <si>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</si>
  <si>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</si>
  <si>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</si>
  <si>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</si>
  <si>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</si>
  <si>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</si>
  <si>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</si>
  <si>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</si>
  <si>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</si>
  <si>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</si>
  <si>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</si>
  <si>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</si>
  <si>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</si>
  <si>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</si>
  <si>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</si>
  <si>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</si>
  <si>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</si>
  <si>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</si>
  <si>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</si>
  <si>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</si>
  <si>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</si>
  <si>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</si>
  <si>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</si>
  <si>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</si>
  <si>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</si>
  <si>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</si>
  <si>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</si>
  <si>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</si>
  <si>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</si>
  <si>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</si>
  <si>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</si>
  <si>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</si>
  <si>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</si>
  <si>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</si>
  <si>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</si>
  <si>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</si>
  <si>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</si>
  <si>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</si>
  <si>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</si>
  <si>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</si>
  <si>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</si>
  <si>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</si>
  <si>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</si>
  <si>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</si>
  <si>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</si>
  <si>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</si>
  <si>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</si>
  <si>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</si>
  <si>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</si>
  <si>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</si>
  <si>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</si>
  <si>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</si>
  <si>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</si>
  <si>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</si>
  <si>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</si>
  <si>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</si>
  <si>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</si>
  <si>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</si>
  <si>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</si>
  <si>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</si>
  <si>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</si>
  <si>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</si>
  <si>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</si>
  <si>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</si>
  <si>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</si>
  <si>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</si>
  <si>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</si>
  <si>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</si>
  <si>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</si>
  <si>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</si>
  <si>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</si>
  <si>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</si>
  <si>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</si>
  <si>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</si>
  <si>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</si>
  <si>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</si>
  <si>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</si>
  <si>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</si>
  <si>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</si>
  <si>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</si>
  <si>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</si>
  <si>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</si>
  <si>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</si>
  <si>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</si>
  <si>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</si>
  <si>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</si>
  <si>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</si>
  <si>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</si>
  <si>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</si>
  <si>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</si>
  <si>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</si>
  <si>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</si>
  <si>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</si>
  <si>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</si>
  <si>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</si>
  <si>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</si>
  <si>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</si>
  <si>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</si>
  <si>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</si>
  <si>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</si>
  <si>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</si>
  <si>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</si>
  <si>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</si>
  <si>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</si>
  <si>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</si>
  <si>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</si>
  <si>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</si>
  <si>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</si>
  <si>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</si>
  <si>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</si>
  <si>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</si>
  <si>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</si>
  <si>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</si>
  <si>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</si>
  <si>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</si>
  <si>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</si>
  <si>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</si>
  <si>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</si>
  <si>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</si>
  <si>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</si>
  <si>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</si>
  <si>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</si>
  <si>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</si>
  <si>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</si>
  <si>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</si>
  <si>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</si>
  <si>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</si>
  <si>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</si>
  <si>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</si>
  <si>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</si>
  <si>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</si>
  <si>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</si>
  <si>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</si>
  <si>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</si>
  <si>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</si>
  <si>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</si>
  <si>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</si>
  <si>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</si>
  <si>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</si>
  <si>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</si>
  <si>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</si>
  <si>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</si>
  <si>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</si>
  <si>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</si>
  <si>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</si>
  <si>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</si>
  <si>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</si>
  <si>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</si>
  <si>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</si>
  <si>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</si>
  <si>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</si>
  <si>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</si>
  <si>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</si>
  <si>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</si>
  <si>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</si>
  <si>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</si>
  <si>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</si>
  <si>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</si>
  <si>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</si>
  <si>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</si>
  <si>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</si>
  <si>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</si>
  <si>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</si>
  <si>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</si>
  <si>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</si>
  <si>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</si>
  <si>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</si>
  <si>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</si>
  <si>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</si>
  <si>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</si>
  <si>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</si>
  <si>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</si>
  <si>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</si>
  <si>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</si>
  <si>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</si>
  <si>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</si>
  <si>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</si>
  <si>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</si>
  <si>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</si>
  <si>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</si>
  <si>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</si>
  <si>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</si>
  <si>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</si>
  <si>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</si>
  <si>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</si>
  <si>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</si>
  <si>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</si>
  <si>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</si>
  <si>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</si>
  <si>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</si>
  <si>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</si>
  <si>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</si>
  <si>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</si>
  <si>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</si>
  <si>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</si>
  <si>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</si>
  <si>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</si>
  <si>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</si>
  <si>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</si>
  <si>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</si>
  <si>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</si>
  <si>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</si>
  <si>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</si>
  <si>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</si>
  <si>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</si>
  <si>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</si>
  <si>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</si>
  <si>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</si>
  <si>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</si>
  <si>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</si>
  <si>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</si>
  <si>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</si>
  <si>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</si>
  <si>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</si>
  <si>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</si>
  <si>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</si>
  <si>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</si>
  <si>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</si>
  <si>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</si>
  <si>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</si>
  <si>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</si>
  <si>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</si>
  <si>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</si>
  <si>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</si>
  <si>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</si>
  <si>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</si>
  <si>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</si>
  <si>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</si>
  <si>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</si>
  <si>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</si>
  <si>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</si>
  <si>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</si>
  <si>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</si>
  <si>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</si>
  <si>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</si>
  <si>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</si>
  <si>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</si>
  <si>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</si>
  <si>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</si>
  <si>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</si>
  <si>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</si>
  <si>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</si>
  <si>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</si>
  <si>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</si>
  <si>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</si>
  <si>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</si>
  <si>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</si>
  <si>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</si>
  <si>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</si>
  <si>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</si>
  <si>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</si>
  <si>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</si>
  <si>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</si>
  <si>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</si>
  <si>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</si>
  <si>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</si>
  <si>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</si>
  <si>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</si>
  <si>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</si>
  <si>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</si>
  <si>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</si>
  <si>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</si>
  <si>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</si>
  <si>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</si>
  <si>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</si>
  <si>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</si>
  <si>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</si>
  <si>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</si>
  <si>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</si>
  <si>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</si>
  <si>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</si>
  <si>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</si>
  <si>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</si>
  <si>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</si>
  <si>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</si>
  <si>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</si>
  <si>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</si>
  <si>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</si>
  <si>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</si>
  <si>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</si>
  <si>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</si>
  <si>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</si>
  <si>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</si>
  <si>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</si>
  <si>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</si>
  <si>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</si>
  <si>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</si>
  <si>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</si>
  <si>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</si>
  <si>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</si>
  <si>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</si>
  <si>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</si>
  <si>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</si>
  <si>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</si>
  <si>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</si>
  <si>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</si>
  <si>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</si>
  <si>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</si>
  <si>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</si>
  <si>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</si>
  <si>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</si>
  <si>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</si>
  <si>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</si>
  <si>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</si>
  <si>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</si>
  <si>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</si>
  <si>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</si>
  <si>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</si>
  <si>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</si>
  <si>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</si>
  <si>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</si>
  <si>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</si>
  <si>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</si>
  <si>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</si>
  <si>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</si>
  <si>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</si>
  <si>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</si>
  <si>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</si>
  <si>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</si>
  <si>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</si>
  <si>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</si>
  <si>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</si>
  <si>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</si>
  <si>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</si>
  <si>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</si>
  <si>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</si>
  <si>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</si>
  <si>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</si>
  <si>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</si>
  <si>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</si>
  <si>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</si>
  <si>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</si>
  <si>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</si>
  <si>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</si>
  <si>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</si>
  <si>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</si>
  <si>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</si>
  <si>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</si>
  <si>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</si>
  <si>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</si>
  <si>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</si>
  <si>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</si>
  <si>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</si>
  <si>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</si>
  <si>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</si>
  <si>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</si>
  <si>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</si>
  <si>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</si>
  <si>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</si>
  <si>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</si>
  <si>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</si>
  <si>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</si>
  <si>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</si>
  <si>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</si>
  <si>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</si>
  <si>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</si>
  <si>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</si>
  <si>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</si>
  <si>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</si>
  <si>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</si>
  <si>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</si>
  <si>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</si>
  <si>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</si>
  <si>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</si>
  <si>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</si>
  <si>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</si>
  <si>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</si>
  <si>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</si>
  <si>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</si>
  <si>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</si>
  <si>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</si>
  <si>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</si>
  <si>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</si>
  <si>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</si>
  <si>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</si>
  <si>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</si>
  <si>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</si>
  <si>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</si>
  <si>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</si>
  <si>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</si>
  <si>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</si>
  <si>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</si>
  <si>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</si>
  <si>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</si>
  <si>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</si>
  <si>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</si>
  <si>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</si>
  <si>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</si>
  <si>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</si>
  <si>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</si>
  <si>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</si>
  <si>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</si>
  <si>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</si>
  <si>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</si>
  <si>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</si>
  <si>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</si>
  <si>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</si>
  <si>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</si>
  <si>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</si>
  <si>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</si>
  <si>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</si>
  <si>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</si>
  <si>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</si>
  <si>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</si>
  <si>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</si>
  <si>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</si>
  <si>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</si>
  <si>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</si>
  <si>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</si>
  <si>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</si>
  <si>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</si>
  <si>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</si>
  <si>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</si>
  <si>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</si>
  <si>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</si>
  <si>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</si>
  <si>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</si>
  <si>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</si>
  <si>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</si>
  <si>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</si>
  <si>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</si>
  <si>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</si>
  <si>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</si>
  <si>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</si>
  <si>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</si>
  <si>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</si>
  <si>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</si>
  <si>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</si>
  <si>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</si>
  <si>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</si>
  <si>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</si>
  <si>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</si>
  <si>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</si>
  <si>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</si>
  <si>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</si>
  <si>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</si>
  <si>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</si>
  <si>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</si>
  <si>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</si>
  <si>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</si>
  <si>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</si>
  <si>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</si>
  <si>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</si>
  <si>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</si>
  <si>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</si>
  <si>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</si>
  <si>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</si>
  <si>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</si>
  <si>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</si>
  <si>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</si>
  <si>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</si>
  <si>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</si>
  <si>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</si>
  <si>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</si>
  <si>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</si>
  <si>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</si>
  <si>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</si>
  <si>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</si>
  <si>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</si>
  <si>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</si>
  <si>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</si>
  <si>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</si>
  <si>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</si>
  <si>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</si>
  <si>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</si>
  <si>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</si>
  <si>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</si>
  <si>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</si>
  <si>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</si>
  <si>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</si>
  <si>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</si>
  <si>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</si>
  <si>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</si>
  <si>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</si>
  <si>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</si>
  <si>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</si>
  <si>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</si>
  <si>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</si>
  <si>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</si>
  <si>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</si>
  <si>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</si>
  <si>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</si>
  <si>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</si>
  <si>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</si>
  <si>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</si>
  <si>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</si>
  <si>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</si>
  <si>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</si>
  <si>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</si>
  <si>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</si>
  <si>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</si>
  <si>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</si>
  <si>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</si>
  <si>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</si>
  <si>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</si>
  <si>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</si>
  <si>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</si>
  <si>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</si>
  <si>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</si>
  <si>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</si>
  <si>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</si>
  <si>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</si>
  <si>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</si>
  <si>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</si>
  <si>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</si>
  <si>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</si>
  <si>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</si>
  <si>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</si>
  <si>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</si>
  <si>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</si>
  <si>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</si>
  <si>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</si>
  <si>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</si>
  <si>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</si>
  <si>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</si>
  <si>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</si>
  <si>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</si>
  <si>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</si>
  <si>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</si>
  <si>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</si>
  <si>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</si>
  <si>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</si>
  <si>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</si>
  <si>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</si>
  <si>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</si>
  <si>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</si>
  <si>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</si>
  <si>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</si>
  <si>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</si>
  <si>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</si>
  <si>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</si>
  <si>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</si>
  <si>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</si>
  <si>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</si>
  <si>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</si>
  <si>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</si>
  <si>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</si>
  <si>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</si>
  <si>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</si>
  <si>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</si>
  <si>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</si>
  <si>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</si>
  <si>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</si>
  <si>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</si>
  <si>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</si>
  <si>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</si>
  <si>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</si>
  <si>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</si>
  <si>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</si>
  <si>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</si>
  <si>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</si>
  <si>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</si>
  <si>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</si>
  <si>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</si>
  <si>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</si>
  <si>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</si>
  <si>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</si>
  <si>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</si>
  <si>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</si>
  <si>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</si>
  <si>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</si>
  <si>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</si>
  <si>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</si>
  <si>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</si>
  <si>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</si>
  <si>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</si>
  <si>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</si>
  <si>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</si>
  <si>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</si>
  <si>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</si>
  <si>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</si>
  <si>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</si>
  <si>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</si>
  <si>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</si>
  <si>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</si>
  <si>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</si>
  <si>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</si>
  <si>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</si>
  <si>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</si>
  <si>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</si>
  <si>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</si>
  <si>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</si>
  <si>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</si>
  <si>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</si>
  <si>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</si>
  <si>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</si>
  <si>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</si>
  <si>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</si>
  <si>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</si>
  <si>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</si>
  <si>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</si>
  <si>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</si>
  <si>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</si>
  <si>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</si>
  <si>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</si>
  <si>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</si>
  <si>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</si>
  <si>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</si>
  <si>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</si>
  <si>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</si>
  <si>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</si>
  <si>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</si>
  <si>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</si>
  <si>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</si>
  <si>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</si>
  <si>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</si>
  <si>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</si>
  <si>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</si>
  <si>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</si>
  <si>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</si>
  <si>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</si>
  <si>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</si>
  <si>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</si>
  <si>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</si>
  <si>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</si>
  <si>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</si>
  <si>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</si>
  <si>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</si>
  <si>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</si>
  <si>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</si>
  <si>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</si>
  <si>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</si>
  <si>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</si>
  <si>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</si>
  <si>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</si>
  <si>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</si>
  <si>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</si>
  <si>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</si>
  <si>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</si>
  <si>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</si>
  <si>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</si>
  <si>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</si>
  <si>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</si>
  <si>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</si>
  <si>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</si>
  <si>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</si>
  <si>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</si>
  <si>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</si>
  <si>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</si>
  <si>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</si>
  <si>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</si>
  <si>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</si>
  <si>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</si>
  <si>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</si>
  <si>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</si>
  <si>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</si>
  <si>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</si>
  <si>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</si>
  <si>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</si>
  <si>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</si>
  <si>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</si>
  <si>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</si>
  <si>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</si>
  <si>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</si>
  <si>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</si>
  <si>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</si>
  <si>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</si>
  <si>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</si>
  <si>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</si>
  <si>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</si>
  <si>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</si>
  <si>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</si>
  <si>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</si>
  <si>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</si>
  <si>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</si>
  <si>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</si>
  <si>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</si>
  <si>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</si>
  <si>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</si>
  <si>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</si>
  <si>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</si>
  <si>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</si>
  <si>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</si>
  <si>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</si>
  <si>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</si>
  <si>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</si>
  <si>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</si>
  <si>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</si>
  <si>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</si>
  <si>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</si>
  <si>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</si>
  <si>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</si>
  <si>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</si>
  <si>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</si>
  <si>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</si>
  <si>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</si>
  <si>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</si>
  <si>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</si>
  <si>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</si>
  <si>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</si>
  <si>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</si>
  <si>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</si>
  <si>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</si>
  <si>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</si>
  <si>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</si>
  <si>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</si>
  <si>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</si>
  <si>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</si>
  <si>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</si>
  <si>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</si>
  <si>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</si>
  <si>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</si>
  <si>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</si>
  <si>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</si>
  <si>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</si>
  <si>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</si>
  <si>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</si>
  <si>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</si>
  <si>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</si>
  <si>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</si>
  <si>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</si>
  <si>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</si>
  <si>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</si>
  <si>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</si>
  <si>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</si>
  <si>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</si>
  <si>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</si>
  <si>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</si>
  <si>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</si>
  <si>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</si>
  <si>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</si>
  <si>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</si>
  <si>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</si>
  <si>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</si>
  <si>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</si>
  <si>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</si>
  <si>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</si>
  <si>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</si>
  <si>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</si>
  <si>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</si>
  <si>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</si>
  <si>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</si>
  <si>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</si>
  <si>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</si>
  <si>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</si>
  <si>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</si>
  <si>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</si>
  <si>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</si>
  <si>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</si>
  <si>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</si>
  <si>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</si>
  <si>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</si>
  <si>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</si>
  <si>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</si>
  <si>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</si>
  <si>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</si>
  <si>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</si>
  <si>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</si>
  <si>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</si>
  <si>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</si>
  <si>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</si>
  <si>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</si>
  <si>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</si>
  <si>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</si>
  <si>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</si>
  <si>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</si>
  <si>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</si>
  <si>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</si>
  <si>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</si>
  <si>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</si>
  <si>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</si>
  <si>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</si>
  <si>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</si>
  <si>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</si>
  <si>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</si>
  <si>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</si>
  <si>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</si>
  <si>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</si>
  <si>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</si>
  <si>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</si>
  <si>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</si>
  <si>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</si>
  <si>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</si>
  <si>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</si>
  <si>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</si>
  <si>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</si>
  <si>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</si>
  <si>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</si>
  <si>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</si>
  <si>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</si>
  <si>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</si>
  <si>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</si>
  <si>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</si>
  <si>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</si>
  <si>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</si>
  <si>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</si>
  <si>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</si>
  <si>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</si>
  <si>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</si>
  <si>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</si>
  <si>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</si>
  <si>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</si>
  <si>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</si>
  <si>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</si>
  <si>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</si>
  <si>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</si>
  <si>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</si>
  <si>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</si>
  <si>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</si>
  <si>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</si>
  <si>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</si>
  <si>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</si>
  <si>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</si>
  <si>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</si>
  <si>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</si>
  <si>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</si>
  <si>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</si>
  <si>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</si>
  <si>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</si>
  <si>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</si>
  <si>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</si>
  <si>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</si>
  <si>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</si>
  <si>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</si>
  <si>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</si>
  <si>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</si>
  <si>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</si>
  <si>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</si>
  <si>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</si>
  <si>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</si>
  <si>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</si>
  <si>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</si>
  <si>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</si>
  <si>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</si>
  <si>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</si>
  <si>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</si>
  <si>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</si>
  <si>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</si>
  <si>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</si>
  <si>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</si>
  <si>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</si>
  <si>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</si>
  <si>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</si>
  <si>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</si>
  <si>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</si>
  <si>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</si>
  <si>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</si>
  <si>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</si>
  <si>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</si>
  <si>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</si>
  <si>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</si>
  <si>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</si>
  <si>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</si>
  <si>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</si>
  <si>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</si>
  <si>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</si>
  <si>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</si>
  <si>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</si>
  <si>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</si>
  <si>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</si>
  <si>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</si>
  <si>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</si>
  <si>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</si>
  <si>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</si>
  <si>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</si>
  <si>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</si>
  <si>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</si>
  <si>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</si>
  <si>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</si>
  <si>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</si>
  <si>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</si>
  <si>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</si>
  <si>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</si>
  <si>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</si>
  <si>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</si>
  <si>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</si>
  <si>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</si>
  <si>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</si>
  <si>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</si>
  <si>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</si>
  <si>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</si>
  <si>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</si>
  <si>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</si>
  <si>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</si>
  <si>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</si>
  <si>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</si>
  <si>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</si>
  <si>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</si>
  <si>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</si>
  <si>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</si>
  <si>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</si>
  <si>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</si>
  <si>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</si>
  <si>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</si>
  <si>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</si>
  <si>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</si>
  <si>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</si>
  <si>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</si>
  <si>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</si>
  <si>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</si>
  <si>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</si>
  <si>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</si>
  <si>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</si>
  <si>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</si>
  <si>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</si>
  <si>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</si>
  <si>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</si>
  <si>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</si>
  <si>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</si>
  <si>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</si>
  <si>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</si>
  <si>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</si>
  <si>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</si>
  <si>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</si>
  <si>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</si>
  <si>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</si>
  <si>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</si>
  <si>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</si>
  <si>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</si>
  <si>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</si>
  <si>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</si>
  <si>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</si>
  <si>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</si>
  <si>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</si>
  <si>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</si>
  <si>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</si>
  <si>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</si>
  <si>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</si>
  <si>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</si>
  <si>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</si>
  <si>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</si>
  <si>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</si>
  <si>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</si>
  <si>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</si>
  <si>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</si>
  <si>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</si>
  <si>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</si>
  <si>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</si>
  <si>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</si>
  <si>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</si>
  <si>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</si>
  <si>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</si>
  <si>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</si>
  <si>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</si>
  <si>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</si>
  <si>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</si>
  <si>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</si>
  <si>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</si>
  <si>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</si>
  <si>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</si>
  <si>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</si>
  <si>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</si>
  <si>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</si>
  <si>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</si>
  <si>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</si>
  <si>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</si>
  <si>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</si>
  <si>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</si>
  <si>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</si>
  <si>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</si>
  <si>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</si>
  <si>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</si>
  <si>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</si>
  <si>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</si>
  <si>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</si>
  <si>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</si>
  <si>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</si>
  <si>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</si>
  <si>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</si>
  <si>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</si>
  <si>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</si>
  <si>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</si>
  <si>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</si>
  <si>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</si>
  <si>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</si>
  <si>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</si>
  <si>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</si>
  <si>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</si>
  <si>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</si>
  <si>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</si>
  <si>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</si>
  <si>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</si>
  <si>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</si>
  <si>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</si>
  <si>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</si>
  <si>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</si>
  <si>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</si>
  <si>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</si>
  <si>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</si>
  <si>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</si>
  <si>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</si>
  <si>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</si>
  <si>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</si>
  <si>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</si>
  <si>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</si>
  <si>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</si>
  <si>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</si>
  <si>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</si>
  <si>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</si>
  <si>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</si>
  <si>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</si>
  <si>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</si>
  <si>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</si>
  <si>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</si>
  <si>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</si>
  <si>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</si>
  <si>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</si>
  <si>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</si>
  <si>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</si>
  <si>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</si>
  <si>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</si>
  <si>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</si>
  <si>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</si>
  <si>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</si>
  <si>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</si>
  <si>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</si>
  <si>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</si>
  <si>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</si>
  <si>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</si>
  <si>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</si>
  <si>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</si>
  <si>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</si>
  <si>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</si>
  <si>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</si>
  <si>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</si>
  <si>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</si>
  <si>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</si>
  <si>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</si>
  <si>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</si>
  <si>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</si>
  <si>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</si>
  <si>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</si>
  <si>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</si>
  <si>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</si>
  <si>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</si>
  <si>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</si>
  <si>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</si>
  <si>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</si>
  <si>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</si>
  <si>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</si>
  <si>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</si>
  <si>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</si>
  <si>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</si>
  <si>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</si>
  <si>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</si>
  <si>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</si>
  <si>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</si>
  <si>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</si>
  <si>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</si>
  <si>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</si>
  <si>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</si>
  <si>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</si>
  <si>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</si>
  <si>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</si>
  <si>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</si>
  <si>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</si>
  <si>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</si>
  <si>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</si>
  <si>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</si>
  <si>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</si>
  <si>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</si>
  <si>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</si>
  <si>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</si>
  <si>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</si>
  <si>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</si>
  <si>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</si>
  <si>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</si>
  <si>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</si>
  <si>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</si>
  <si>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</si>
  <si>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</si>
  <si>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</si>
  <si>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</si>
  <si>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</si>
  <si>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</si>
  <si>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</si>
  <si>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</si>
  <si>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</si>
  <si>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</si>
  <si>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</si>
  <si>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</si>
  <si>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</si>
  <si>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</si>
  <si>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</si>
  <si>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</si>
  <si>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</si>
  <si>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</si>
  <si>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</si>
  <si>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</si>
  <si>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</si>
  <si>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</si>
  <si>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</si>
  <si>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</si>
  <si>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</si>
  <si>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</si>
  <si>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</si>
  <si>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</si>
  <si>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</si>
  <si>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</si>
  <si>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</si>
  <si>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</si>
  <si>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</si>
  <si>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</si>
  <si>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</si>
  <si>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</si>
  <si>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</si>
  <si>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</si>
  <si>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</si>
  <si>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</si>
  <si>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</si>
  <si>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</si>
  <si>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</si>
  <si>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</si>
  <si>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</si>
  <si>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</si>
  <si>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</si>
  <si>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</si>
  <si>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</si>
  <si>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</si>
  <si>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</si>
  <si>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</si>
  <si>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</si>
  <si>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</si>
  <si>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</si>
  <si>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</si>
  <si>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</si>
  <si>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</si>
  <si>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</si>
  <si>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</si>
  <si>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</si>
  <si>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</si>
  <si>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</si>
  <si>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</si>
  <si>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</si>
  <si>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</si>
  <si>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</si>
  <si>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</si>
  <si>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</si>
  <si>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</si>
  <si>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</si>
  <si>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</si>
  <si>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</si>
  <si>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</si>
  <si>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</si>
  <si>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</si>
  <si>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</si>
  <si>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</si>
  <si>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</si>
  <si>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</si>
  <si>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</si>
  <si>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</si>
  <si>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</si>
  <si>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</si>
  <si>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</si>
  <si>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</si>
  <si>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</si>
  <si>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</si>
  <si>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</si>
  <si>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</si>
  <si>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</si>
  <si>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</si>
  <si>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</si>
  <si>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</si>
  <si>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</si>
  <si>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</si>
  <si>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</si>
  <si>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</si>
  <si>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</si>
  <si>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</si>
  <si>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</si>
  <si>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</si>
  <si>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</si>
  <si>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</si>
  <si>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</si>
  <si>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</si>
  <si>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</si>
  <si>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</si>
  <si>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</si>
  <si>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</si>
  <si>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</si>
  <si>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</si>
  <si>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</si>
  <si>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</si>
  <si>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</si>
  <si>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</si>
  <si>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</si>
  <si>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</si>
  <si>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</si>
  <si>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</si>
  <si>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</si>
  <si>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</si>
  <si>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</si>
  <si>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</si>
  <si>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</si>
  <si>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</si>
  <si>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</si>
  <si>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</si>
  <si>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</si>
  <si>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</si>
  <si>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</si>
  <si>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</si>
  <si>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</si>
  <si>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</si>
  <si>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</si>
  <si>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</si>
  <si>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</si>
  <si>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</si>
  <si>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</si>
  <si>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</si>
  <si>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</si>
  <si>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</si>
  <si>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</si>
  <si>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</si>
  <si>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</si>
  <si>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</si>
  <si>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</si>
  <si>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</si>
  <si>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</si>
  <si>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</si>
  <si>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</si>
  <si>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</si>
  <si>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</si>
  <si>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</si>
  <si>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</si>
  <si>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</si>
  <si>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</si>
  <si>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</si>
  <si>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</si>
  <si>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</si>
  <si>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</si>
  <si>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</si>
  <si>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</si>
  <si>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</si>
  <si>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</si>
  <si>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</si>
  <si>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</si>
  <si>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</si>
  <si>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</si>
  <si>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</si>
  <si>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</si>
  <si>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</si>
  <si>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</si>
  <si>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</si>
  <si>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</si>
  <si>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</si>
  <si>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</si>
  <si>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</si>
  <si>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</si>
  <si>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</si>
  <si>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</si>
  <si>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</si>
  <si>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</si>
  <si>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</si>
  <si>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</si>
  <si>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</si>
  <si>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</si>
  <si>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</si>
  <si>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</si>
  <si>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</si>
  <si>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</si>
  <si>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</si>
  <si>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</si>
  <si>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</si>
  <si>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</si>
  <si>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</si>
  <si>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</si>
  <si>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</si>
  <si>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</si>
  <si>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</si>
  <si>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</si>
  <si>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</si>
  <si>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</si>
  <si>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</si>
  <si>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</si>
  <si>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</si>
  <si>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</si>
  <si>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</si>
  <si>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</si>
  <si>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</si>
  <si>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</si>
  <si>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</si>
  <si>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</si>
  <si>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</si>
  <si>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</si>
  <si>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</si>
  <si>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</si>
  <si>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</si>
  <si>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</si>
  <si>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</si>
  <si>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</si>
  <si>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</si>
  <si>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</si>
  <si>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</si>
  <si>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</si>
  <si>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</si>
  <si>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</si>
  <si>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</si>
  <si>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</si>
  <si>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</si>
  <si>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</si>
  <si>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</si>
  <si>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</si>
  <si>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</si>
  <si>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</si>
  <si>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</si>
  <si>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</si>
  <si>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</si>
  <si>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</si>
  <si>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</si>
  <si>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</si>
  <si>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</si>
  <si>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</si>
  <si>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</si>
  <si>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</si>
  <si>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</si>
  <si>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</si>
  <si>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</si>
  <si>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</si>
  <si>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</si>
  <si>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</si>
  <si>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</si>
  <si>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</si>
  <si>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</si>
  <si>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</si>
  <si>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</si>
  <si>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</si>
  <si>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</si>
  <si>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</si>
  <si>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</si>
  <si>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</si>
  <si>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</si>
  <si>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</si>
  <si>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</si>
  <si>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</si>
  <si>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</si>
  <si>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</si>
  <si>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</si>
  <si>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</si>
  <si>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</si>
  <si>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</si>
  <si>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</si>
  <si>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</si>
  <si>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</si>
  <si>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</si>
  <si>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</si>
  <si>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</si>
  <si>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</si>
  <si>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</si>
  <si>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</si>
  <si>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</si>
  <si>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</si>
  <si>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</si>
  <si>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</si>
  <si>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</si>
  <si>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</si>
  <si>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</si>
  <si>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</si>
  <si>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</si>
  <si>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</si>
  <si>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</si>
  <si>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</si>
  <si>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</si>
  <si>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</si>
  <si>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</si>
  <si>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</si>
  <si>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</si>
  <si>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</si>
  <si>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</si>
  <si>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</si>
  <si>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</si>
  <si>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</si>
  <si>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</si>
  <si>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</si>
  <si>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</si>
  <si>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</si>
  <si>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</si>
  <si>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</si>
  <si>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</si>
  <si>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</si>
  <si>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</si>
  <si>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</si>
  <si>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</si>
  <si>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</si>
  <si>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</si>
  <si>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</si>
  <si>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</si>
  <si>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</si>
  <si>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</si>
  <si>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</si>
  <si>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</si>
  <si>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</si>
  <si>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</si>
  <si>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</si>
  <si>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</si>
  <si>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</si>
  <si>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</si>
  <si>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</si>
  <si>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</si>
  <si>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</si>
  <si>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</si>
  <si>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</si>
  <si>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</si>
  <si>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</si>
  <si>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</si>
  <si>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</si>
  <si>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</si>
  <si>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</si>
  <si>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</si>
  <si>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</si>
  <si>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</si>
  <si>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</si>
  <si>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</si>
  <si>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</si>
  <si>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</si>
  <si>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</si>
  <si>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</si>
  <si>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</si>
  <si>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</si>
  <si>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</si>
  <si>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</si>
  <si>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</si>
  <si>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</si>
  <si>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</si>
  <si>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</si>
  <si>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</si>
  <si>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</si>
  <si>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</si>
  <si>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</si>
  <si>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</si>
  <si>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</si>
  <si>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</si>
  <si>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</si>
  <si>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</si>
  <si>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</si>
  <si>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</si>
  <si>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</si>
  <si>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</si>
  <si>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</si>
  <si>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</si>
  <si>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</si>
  <si>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</si>
  <si>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</si>
  <si>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</si>
  <si>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</si>
  <si>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</si>
  <si>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</si>
  <si>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</si>
  <si>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</si>
  <si>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</si>
  <si>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</si>
  <si>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</si>
  <si>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</si>
  <si>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</si>
  <si>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</si>
  <si>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</si>
  <si>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</si>
  <si>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</si>
  <si>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</si>
  <si>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</si>
  <si>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</si>
  <si>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</si>
  <si>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</si>
  <si>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</si>
  <si>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</si>
  <si>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</si>
  <si>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</si>
  <si>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</si>
  <si>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</si>
  <si>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</si>
  <si>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</si>
  <si>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</si>
  <si>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</si>
  <si>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</si>
  <si>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</si>
  <si>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</si>
  <si>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</si>
  <si>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</si>
  <si>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</si>
  <si>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</si>
  <si>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</si>
  <si>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</si>
  <si>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</si>
  <si>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</si>
  <si>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</si>
  <si>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</si>
  <si>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</si>
  <si>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</si>
  <si>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</si>
  <si>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</si>
  <si>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</si>
  <si>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</si>
  <si>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</si>
  <si>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</si>
  <si>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</si>
  <si>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</si>
  <si>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</si>
  <si>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</si>
  <si>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</si>
  <si>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</si>
  <si>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</si>
  <si>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</si>
  <si>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</si>
  <si>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</si>
  <si>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</si>
  <si>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</si>
  <si>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</si>
  <si>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</si>
  <si>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</si>
  <si>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</si>
  <si>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</si>
  <si>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</si>
  <si>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</si>
  <si>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</si>
  <si>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</si>
  <si>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</si>
  <si>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</si>
  <si>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</si>
  <si>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</si>
  <si>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</si>
  <si>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</si>
  <si>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</si>
  <si>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</si>
  <si>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</si>
  <si>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</si>
  <si>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</si>
  <si>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</si>
  <si>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</si>
  <si>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</si>
  <si>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</si>
  <si>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</si>
  <si>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</si>
  <si>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</si>
  <si>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</si>
  <si>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</si>
  <si>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</si>
  <si>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</si>
  <si>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</si>
  <si>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</si>
  <si>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</si>
  <si>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</si>
  <si>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</si>
  <si>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</si>
  <si>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</si>
  <si>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</si>
  <si>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</si>
  <si>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</si>
  <si>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</si>
  <si>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</si>
  <si>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</si>
  <si>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</si>
  <si>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</si>
  <si>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</si>
  <si>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</si>
  <si>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</si>
  <si>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</si>
  <si>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</si>
  <si>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</si>
  <si>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</si>
  <si>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</si>
  <si>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</si>
  <si>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</si>
  <si>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</si>
  <si>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</si>
  <si>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</si>
  <si>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</si>
  <si>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</si>
  <si>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</si>
  <si>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</si>
  <si>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</si>
  <si>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</si>
  <si>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</si>
  <si>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</si>
  <si>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</si>
  <si>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</si>
  <si>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</si>
  <si>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</si>
  <si>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</si>
  <si>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</si>
  <si>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</si>
  <si>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</si>
  <si>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</si>
  <si>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</si>
  <si>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</si>
  <si>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</si>
  <si>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</si>
  <si>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</si>
  <si>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</si>
  <si>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</si>
  <si>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</si>
  <si>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</si>
  <si>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</si>
  <si>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</si>
  <si>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</si>
  <si>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</si>
  <si>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</si>
  <si>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</si>
  <si>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</si>
  <si>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</si>
  <si>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</si>
  <si>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</si>
  <si>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</si>
  <si>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</si>
  <si>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</si>
  <si>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</si>
  <si>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</si>
  <si>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</si>
  <si>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</si>
  <si>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</si>
  <si>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</si>
  <si>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</si>
  <si>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</si>
  <si>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</si>
  <si>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</si>
  <si>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</si>
  <si>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</si>
  <si>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</si>
  <si>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</si>
  <si>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</si>
  <si>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</si>
  <si>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</si>
  <si>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</si>
  <si>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</si>
  <si>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</si>
  <si>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</si>
  <si>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</si>
  <si>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</si>
  <si>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</si>
  <si>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</si>
  <si>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</si>
  <si>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</si>
  <si>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</si>
  <si>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</si>
  <si>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</si>
  <si>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</si>
  <si>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</si>
  <si>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</si>
  <si>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</si>
  <si>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</si>
  <si>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</si>
  <si>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</si>
  <si>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</si>
  <si>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</si>
  <si>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</si>
  <si>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</si>
  <si>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</si>
  <si>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</si>
  <si>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</si>
  <si>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</si>
  <si>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</si>
  <si>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</si>
  <si>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</si>
  <si>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</si>
  <si>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</si>
  <si>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</si>
  <si>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</si>
  <si>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</si>
  <si>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</si>
  <si>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</si>
  <si>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</si>
  <si>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</si>
  <si>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</si>
  <si>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</si>
  <si>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</si>
  <si>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</si>
  <si>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</si>
  <si>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</si>
  <si>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</si>
  <si>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</si>
  <si>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</si>
  <si>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</si>
  <si>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</si>
  <si>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</si>
  <si>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</si>
  <si>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</si>
  <si>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</si>
  <si>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</si>
  <si>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</si>
  <si>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</si>
  <si>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</si>
  <si>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</si>
  <si>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</si>
  <si>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</si>
  <si>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</si>
  <si>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</si>
  <si>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</si>
  <si>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</si>
  <si>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</si>
  <si>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</si>
  <si>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</si>
  <si>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</si>
  <si>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</si>
  <si>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</si>
  <si>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</si>
  <si>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</si>
  <si>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</si>
  <si>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</si>
  <si>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</si>
  <si>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</si>
  <si>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</si>
  <si>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</si>
  <si>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</si>
  <si>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</si>
  <si>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</si>
  <si>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</si>
  <si>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</si>
  <si>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</si>
  <si>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</si>
  <si>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</si>
  <si>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</si>
  <si>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</si>
  <si>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</si>
  <si>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</si>
  <si>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</si>
  <si>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</si>
  <si>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</si>
  <si>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</si>
  <si>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</si>
  <si>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</si>
  <si>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</si>
  <si>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</si>
  <si>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</si>
  <si>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</si>
  <si>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</si>
  <si>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</si>
  <si>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</si>
  <si>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</si>
  <si>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</si>
  <si>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</si>
  <si>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</si>
  <si>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</si>
  <si>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</si>
  <si>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</si>
  <si>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</si>
  <si>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</si>
  <si>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</si>
  <si>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</si>
  <si>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</si>
  <si>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</si>
  <si>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</si>
  <si>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</si>
  <si>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</si>
  <si>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</si>
  <si>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</si>
  <si>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</si>
  <si>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</si>
  <si>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</si>
  <si>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</si>
  <si>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</si>
  <si>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</si>
  <si>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</si>
  <si>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</si>
  <si>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</si>
  <si>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</si>
  <si>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</si>
  <si>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</si>
  <si>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</si>
  <si>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</si>
  <si>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</si>
  <si>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</si>
  <si>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</si>
  <si>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</si>
  <si>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</si>
  <si>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</si>
  <si>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</si>
  <si>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</si>
  <si>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</si>
  <si>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</si>
  <si>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</si>
  <si>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</si>
  <si>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</si>
  <si>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</si>
  <si>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</si>
  <si>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</si>
  <si>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</si>
  <si>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</si>
  <si>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</si>
  <si>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</si>
  <si>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</si>
  <si>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</si>
  <si>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</si>
  <si>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</si>
  <si>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</si>
  <si>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</si>
  <si>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</si>
  <si>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</si>
  <si>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</si>
  <si>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</si>
  <si>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</si>
  <si>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</si>
  <si>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</si>
  <si>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</si>
  <si>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</si>
  <si>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</si>
  <si>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</si>
  <si>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</si>
  <si>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</si>
  <si>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</si>
  <si>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</si>
  <si>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</si>
  <si>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</si>
  <si>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</si>
  <si>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</si>
  <si>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</si>
  <si>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</si>
  <si>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</si>
  <si>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</si>
  <si>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</si>
  <si>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</si>
  <si>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</si>
  <si>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</si>
  <si>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</si>
  <si>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</si>
  <si>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</si>
  <si>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</si>
  <si>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</si>
  <si>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</si>
  <si>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</si>
  <si>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</si>
  <si>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</si>
  <si>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</si>
  <si>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</si>
  <si>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</si>
  <si>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</si>
  <si>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</si>
  <si>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</si>
  <si>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</si>
  <si>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</si>
  <si>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</si>
  <si>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</si>
  <si>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</si>
  <si>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</si>
  <si>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</si>
  <si>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</si>
  <si>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</si>
  <si>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</si>
  <si>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</si>
  <si>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</si>
  <si>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</si>
  <si>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</si>
  <si>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</si>
  <si>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</si>
  <si>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</si>
  <si>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</si>
  <si>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</si>
  <si>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</si>
  <si>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</si>
  <si>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</si>
  <si>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</si>
  <si>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</si>
  <si>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</si>
  <si>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</si>
  <si>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</si>
  <si>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</si>
  <si>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</si>
  <si>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</si>
  <si>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</si>
  <si>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</si>
  <si>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</si>
  <si>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</si>
  <si>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</si>
  <si>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</si>
  <si>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</si>
  <si>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</si>
  <si>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</si>
  <si>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</si>
  <si>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</si>
  <si>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</si>
  <si>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</si>
  <si>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</si>
  <si>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</si>
  <si>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</si>
  <si>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</si>
  <si>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</si>
  <si>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</si>
  <si>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</si>
  <si>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</si>
  <si>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</si>
  <si>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</si>
  <si>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</si>
  <si>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</si>
  <si>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</si>
  <si>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</si>
  <si>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</si>
  <si>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</si>
  <si>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</si>
  <si>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</si>
  <si>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</si>
  <si>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</si>
  <si>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</si>
  <si>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</si>
  <si>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</si>
  <si>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</si>
  <si>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</si>
  <si>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</si>
  <si>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</si>
  <si>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</si>
  <si>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</si>
  <si>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</si>
  <si>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</si>
  <si>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</si>
  <si>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</si>
  <si>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</si>
  <si>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</si>
  <si>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</si>
  <si>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</si>
  <si>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</si>
  <si>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</si>
  <si>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</si>
  <si>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</si>
  <si>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</si>
  <si>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</si>
  <si>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</si>
  <si>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</si>
  <si>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</si>
  <si>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</si>
  <si>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</si>
  <si>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</si>
  <si>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</si>
  <si>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</si>
  <si>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</si>
  <si>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</si>
  <si>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</si>
  <si>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</si>
  <si>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</si>
  <si>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</si>
  <si>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</si>
  <si>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</si>
  <si>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</si>
  <si>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</si>
  <si>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</si>
  <si>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</si>
  <si>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</si>
  <si>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</si>
  <si>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</si>
  <si>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</si>
  <si>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</si>
  <si>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</si>
  <si>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</si>
  <si>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</si>
  <si>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</si>
  <si>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</si>
  <si>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</si>
  <si>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</si>
  <si>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</si>
  <si>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</si>
  <si>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</si>
  <si>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</si>
  <si>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</si>
  <si>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</si>
  <si>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</si>
  <si>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</si>
  <si>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</si>
  <si>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</si>
  <si>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</si>
  <si>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</si>
  <si>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</si>
  <si>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</si>
  <si>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</si>
  <si>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</si>
  <si>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</si>
  <si>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</si>
  <si>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</si>
  <si>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</si>
  <si>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</si>
  <si>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</si>
  <si>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</si>
  <si>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</si>
  <si>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</si>
  <si>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</si>
  <si>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</si>
  <si>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</si>
  <si>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</si>
  <si>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</si>
  <si>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</si>
  <si>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</si>
  <si>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</si>
  <si>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</si>
  <si>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</si>
  <si>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</si>
  <si>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</si>
  <si>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</si>
  <si>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</si>
  <si>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</si>
  <si>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</si>
  <si>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</si>
  <si>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</si>
  <si>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</si>
  <si>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</si>
  <si>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</si>
  <si>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</si>
  <si>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</si>
  <si>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</si>
  <si>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</si>
  <si>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</si>
  <si>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</si>
  <si>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</si>
  <si>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</si>
  <si>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</si>
  <si>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</si>
  <si>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</si>
  <si>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</si>
  <si>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</si>
  <si>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</si>
  <si>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</si>
  <si>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</si>
  <si>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</si>
  <si>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</si>
  <si>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</si>
  <si>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</si>
  <si>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</si>
  <si>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</si>
  <si>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</si>
  <si>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</si>
  <si>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</si>
  <si>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</si>
  <si>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</si>
  <si>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</si>
  <si>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</si>
  <si>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</si>
  <si>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</si>
  <si>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</si>
  <si>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</si>
  <si>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</si>
  <si>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</si>
  <si>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</si>
  <si>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</si>
  <si>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</si>
  <si>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</si>
  <si>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</si>
  <si>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</si>
  <si>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</si>
  <si>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</si>
  <si>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</si>
  <si>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</si>
  <si>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</si>
  <si>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</si>
  <si>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</si>
  <si>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</si>
  <si>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</si>
  <si>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</si>
  <si>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</si>
  <si>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</si>
  <si>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</si>
  <si>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</si>
  <si>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</si>
  <si>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</si>
  <si>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</si>
  <si>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</si>
  <si>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</si>
  <si>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</si>
  <si>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</si>
  <si>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</si>
  <si>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</si>
  <si>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</si>
  <si>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</si>
  <si>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</si>
  <si>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</si>
  <si>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</si>
  <si>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</si>
  <si>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</si>
  <si>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</si>
  <si>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</si>
  <si>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</si>
  <si>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</si>
  <si>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</si>
  <si>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</si>
  <si>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</si>
  <si>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</si>
  <si>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</si>
  <si>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</si>
  <si>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</si>
  <si>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</si>
  <si>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</si>
  <si>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</si>
  <si>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</si>
  <si>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</si>
  <si>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</si>
  <si>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</si>
  <si>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</si>
  <si>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</si>
  <si>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</si>
  <si>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</si>
  <si>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</si>
  <si>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</si>
  <si>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</si>
  <si>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</si>
  <si>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</si>
  <si>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</si>
  <si>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</si>
  <si>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</si>
  <si>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</si>
  <si>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</si>
  <si>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</si>
  <si>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</si>
  <si>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</si>
  <si>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</si>
  <si>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</si>
  <si>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</si>
  <si>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</si>
  <si>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</si>
  <si>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</si>
  <si>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</si>
  <si>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</si>
  <si>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</si>
  <si>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</si>
  <si>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</si>
  <si>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</si>
  <si>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</si>
  <si>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</si>
  <si>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</si>
  <si>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</si>
  <si>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</si>
  <si>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</si>
  <si>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</si>
  <si>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</si>
  <si>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</si>
  <si>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</si>
  <si>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</si>
  <si>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</si>
  <si>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</si>
  <si>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</si>
  <si>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</si>
  <si>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</si>
  <si>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</si>
  <si>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</si>
  <si>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</si>
  <si>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</si>
  <si>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</si>
  <si>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</si>
  <si>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</si>
  <si>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</si>
  <si>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</si>
  <si>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</si>
  <si>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</si>
  <si>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</si>
  <si>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</si>
  <si>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</si>
  <si>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</si>
  <si>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</si>
  <si>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</si>
  <si>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</si>
  <si>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</si>
  <si>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</si>
  <si>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</si>
  <si>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</si>
  <si>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</si>
  <si>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</si>
  <si>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</si>
  <si>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</si>
  <si>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</si>
  <si>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</si>
  <si>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</si>
  <si>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</si>
  <si>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</si>
  <si>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</si>
  <si>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</si>
  <si>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</si>
  <si>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</si>
  <si>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</si>
  <si>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</si>
  <si>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</si>
  <si>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</si>
  <si>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</si>
  <si>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</si>
  <si>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</si>
  <si>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</si>
  <si>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</si>
  <si>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</si>
  <si>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</si>
  <si>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</si>
  <si>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</si>
  <si>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</si>
  <si>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</si>
  <si>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</si>
  <si>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</si>
  <si>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</si>
  <si>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</si>
  <si>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</si>
  <si>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</si>
  <si>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</si>
  <si>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</si>
  <si>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</si>
  <si>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</si>
  <si>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</si>
  <si>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</si>
  <si>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</si>
  <si>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</si>
  <si>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</si>
  <si>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</si>
  <si>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</si>
  <si>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</si>
  <si>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</si>
  <si>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</si>
  <si>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</si>
  <si>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</si>
  <si>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</si>
  <si>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</si>
  <si>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</si>
  <si>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</si>
  <si>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</si>
  <si>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</si>
  <si>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</si>
  <si>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</si>
  <si>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</si>
  <si>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</si>
  <si>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</si>
  <si>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</si>
  <si>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</si>
  <si>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</si>
  <si>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</si>
  <si>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</si>
  <si>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</si>
  <si>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</si>
  <si>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</si>
  <si>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</si>
  <si>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</si>
  <si>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</si>
  <si>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</si>
  <si>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</si>
  <si>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</si>
  <si>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</si>
  <si>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</si>
  <si>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</si>
  <si>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</si>
  <si>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</si>
  <si>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</si>
  <si>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</si>
  <si>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</si>
  <si>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</si>
  <si>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</si>
  <si>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</si>
  <si>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</si>
  <si>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</si>
  <si>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</si>
  <si>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</si>
  <si>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</si>
  <si>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</si>
  <si>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</si>
  <si>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</si>
  <si>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</si>
  <si>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</si>
  <si>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</si>
  <si>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</si>
  <si>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</si>
  <si>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</si>
  <si>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</si>
  <si>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</si>
  <si>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</si>
  <si>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</si>
  <si>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</si>
  <si>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</si>
  <si>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</si>
  <si>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</si>
  <si>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</si>
  <si>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</si>
  <si>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</si>
  <si>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</si>
  <si>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</si>
  <si>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</si>
  <si>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</si>
  <si>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</si>
  <si>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</si>
  <si>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</si>
  <si>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</si>
  <si>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</si>
  <si>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</si>
  <si>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</si>
  <si>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</si>
  <si>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</si>
  <si>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</si>
  <si>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</si>
  <si>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</si>
  <si>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</si>
  <si>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</si>
  <si>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</si>
  <si>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</si>
  <si>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</si>
  <si>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</si>
  <si>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</si>
  <si>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</si>
  <si>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</si>
  <si>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</si>
  <si>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</si>
  <si>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</si>
  <si>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</si>
  <si>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</si>
  <si>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</si>
  <si>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</si>
  <si>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</si>
  <si>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</si>
  <si>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</si>
  <si>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</si>
  <si>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</si>
  <si>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</si>
  <si>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</si>
  <si>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</si>
  <si>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</si>
  <si>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</si>
  <si>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</si>
  <si>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</si>
  <si>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</si>
  <si>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</si>
  <si>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</si>
  <si>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</si>
  <si>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</si>
  <si>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</si>
  <si>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</si>
  <si>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</si>
  <si>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</si>
  <si>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</si>
  <si>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</si>
  <si>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</si>
  <si>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</si>
  <si>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</si>
  <si>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</si>
  <si>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</si>
  <si>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</si>
  <si>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</si>
  <si>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</si>
  <si>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</si>
  <si>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</si>
  <si>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</si>
  <si>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</si>
  <si>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</si>
  <si>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</si>
  <si>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</si>
  <si>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</si>
  <si>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</si>
  <si>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</si>
  <si>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</si>
  <si>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</si>
  <si>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</si>
  <si>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</si>
  <si>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</si>
  <si>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</si>
  <si>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</si>
  <si>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</si>
  <si>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</si>
  <si>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</si>
  <si>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</si>
  <si>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</si>
  <si>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</si>
  <si>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</si>
  <si>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</si>
  <si>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</si>
  <si>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</si>
  <si>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</si>
  <si>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</si>
  <si>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</si>
  <si>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</si>
  <si>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</si>
  <si>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</si>
  <si>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</si>
  <si>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</si>
  <si>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</si>
  <si>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</si>
  <si>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</si>
  <si>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</si>
  <si>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</si>
  <si>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</si>
  <si>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</si>
  <si>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</si>
  <si>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</si>
  <si>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</si>
  <si>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</si>
  <si>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</si>
  <si>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</si>
  <si>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</si>
  <si>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</si>
  <si>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</si>
  <si>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</si>
  <si>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</si>
  <si>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</si>
  <si>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</si>
  <si>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</si>
  <si>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</si>
  <si>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</si>
  <si>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</si>
  <si>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</si>
  <si>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</si>
  <si>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</si>
  <si>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</si>
  <si>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</si>
  <si>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</si>
  <si>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</si>
  <si>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</si>
  <si>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</si>
  <si>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</si>
  <si>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</si>
  <si>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</si>
  <si>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</si>
  <si>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</si>
  <si>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</si>
  <si>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</si>
  <si>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</si>
  <si>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</si>
  <si>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</si>
  <si>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</si>
  <si>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</si>
  <si>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</si>
  <si>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</si>
  <si>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</si>
  <si>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</si>
  <si>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</si>
  <si>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</si>
  <si>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</si>
  <si>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</si>
  <si>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</si>
  <si>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</si>
  <si>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</si>
  <si>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</si>
  <si>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</si>
  <si>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</si>
  <si>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</si>
  <si>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</si>
  <si>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</si>
  <si>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</si>
  <si>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</si>
  <si>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</si>
  <si>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</si>
  <si>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</si>
  <si>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</si>
  <si>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</si>
  <si>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</si>
  <si>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</si>
  <si>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</si>
  <si>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</si>
  <si>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</si>
  <si>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</si>
  <si>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</si>
  <si>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</si>
  <si>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</si>
  <si>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</si>
  <si>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</si>
  <si>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</si>
  <si>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</si>
  <si>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</si>
  <si>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</si>
  <si>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</si>
  <si>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</si>
  <si>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</si>
  <si>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</si>
  <si>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</si>
  <si>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</si>
  <si>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</si>
  <si>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</si>
  <si>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</si>
  <si>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</si>
  <si>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</si>
  <si>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</si>
  <si>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</si>
  <si>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</si>
  <si>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</si>
  <si>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</si>
  <si>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</si>
  <si>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</si>
  <si>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</si>
  <si>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</si>
  <si>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</si>
  <si>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</si>
  <si>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</si>
  <si>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</si>
  <si>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</si>
  <si>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</si>
  <si>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</si>
  <si>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</si>
  <si>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</si>
  <si>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</si>
  <si>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</si>
  <si>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</si>
  <si>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</si>
  <si>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</si>
  <si>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</si>
  <si>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</si>
  <si>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</si>
  <si>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</si>
  <si>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</si>
  <si>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</si>
  <si>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</si>
  <si>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</si>
  <si>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</si>
  <si>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</si>
  <si>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</si>
  <si>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</si>
  <si>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</si>
  <si>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</si>
  <si>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</si>
  <si>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</si>
  <si>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</si>
  <si>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</si>
  <si>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</si>
  <si>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</si>
  <si>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</si>
  <si>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</si>
  <si>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</si>
  <si>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</si>
  <si>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</si>
  <si>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</si>
  <si>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</si>
  <si>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</si>
  <si>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</si>
  <si>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</si>
  <si>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</si>
  <si>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</si>
  <si>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</si>
  <si>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</si>
  <si>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</si>
  <si>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</si>
  <si>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</si>
  <si>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</si>
  <si>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</si>
  <si>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</si>
  <si>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</si>
  <si>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</si>
  <si>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</si>
  <si>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</si>
  <si>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</si>
  <si>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</si>
  <si>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</si>
  <si>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</si>
  <si>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</si>
  <si>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</si>
  <si>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</si>
  <si>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</si>
  <si>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</si>
  <si>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</si>
  <si>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</si>
  <si>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</si>
  <si>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</si>
  <si>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</si>
  <si>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</si>
  <si>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</si>
  <si>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</si>
  <si>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</si>
  <si>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</si>
  <si>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</si>
  <si>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</si>
  <si>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</si>
  <si>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</si>
  <si>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</si>
  <si>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</si>
  <si>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</si>
  <si>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</si>
  <si>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</si>
  <si>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</si>
  <si>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</si>
  <si>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</si>
  <si>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</si>
  <si>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</si>
  <si>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</si>
  <si>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</si>
  <si>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</si>
  <si>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</si>
  <si>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</si>
  <si>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</si>
  <si>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</si>
  <si>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</si>
  <si>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</si>
  <si>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</si>
  <si>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</si>
  <si>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</si>
  <si>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</si>
  <si>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</si>
  <si>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</si>
  <si>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</si>
  <si>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</si>
  <si>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</si>
  <si>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</si>
  <si>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</si>
  <si>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</si>
  <si>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</si>
  <si>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</si>
  <si>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</si>
  <si>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</si>
  <si>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</si>
  <si>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</si>
  <si>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</si>
  <si>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</si>
  <si>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</si>
  <si>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</si>
  <si>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</si>
  <si>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</si>
  <si>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</si>
  <si>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</si>
  <si>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</si>
  <si>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</si>
  <si>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</si>
  <si>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</si>
  <si>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</si>
  <si>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</si>
  <si>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</si>
  <si>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</si>
  <si>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</si>
  <si>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</si>
  <si>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</si>
  <si>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</si>
  <si>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</si>
  <si>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</si>
  <si>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</si>
  <si>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</si>
  <si>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</si>
  <si>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</si>
  <si>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</si>
  <si>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</si>
  <si>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</si>
  <si>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</si>
  <si>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</si>
  <si>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</si>
  <si>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</si>
  <si>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</si>
  <si>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</si>
  <si>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</si>
  <si>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</si>
  <si>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</si>
  <si>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</si>
  <si>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</si>
  <si>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</si>
  <si>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</si>
  <si>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</si>
  <si>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</si>
  <si>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</si>
  <si>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</si>
  <si>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</si>
  <si>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</si>
  <si>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</si>
  <si>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</si>
  <si>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</si>
  <si>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</si>
  <si>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</si>
  <si>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</si>
  <si>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</si>
  <si>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</si>
  <si>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</si>
  <si>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</si>
  <si>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</si>
  <si>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</si>
  <si>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</si>
  <si>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</si>
  <si>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</si>
  <si>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</si>
  <si>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</si>
  <si>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</si>
  <si>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</si>
  <si>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</si>
  <si>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</si>
  <si>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</si>
  <si>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</si>
  <si>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</si>
  <si>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</si>
  <si>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</si>
  <si>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</si>
  <si>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</si>
  <si>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</si>
  <si>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</si>
  <si>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</si>
  <si>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</si>
  <si>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</si>
  <si>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</si>
  <si>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</si>
  <si>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</si>
  <si>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</si>
  <si>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</si>
  <si>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</si>
  <si>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</si>
  <si>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</si>
  <si>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</si>
  <si>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</si>
  <si>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</si>
  <si>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</si>
  <si>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</si>
  <si>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</si>
  <si>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</si>
  <si>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</si>
  <si>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</si>
  <si>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</si>
  <si>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</si>
  <si>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</si>
  <si>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</si>
  <si>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</si>
  <si>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</si>
  <si>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</si>
  <si>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</si>
  <si>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</si>
  <si>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</si>
  <si>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</si>
  <si>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</si>
  <si>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</si>
  <si>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</si>
  <si>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</si>
  <si>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</si>
  <si>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</si>
  <si>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</si>
  <si>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</si>
  <si>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</si>
  <si>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</si>
  <si>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</si>
  <si>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</si>
  <si>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</si>
  <si>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</si>
  <si>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</si>
  <si>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</si>
  <si>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</si>
  <si>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</si>
  <si>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</si>
  <si>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</si>
  <si>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</si>
  <si>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</si>
  <si>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</si>
  <si>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</si>
  <si>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</si>
  <si>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</si>
  <si>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</si>
  <si>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</si>
  <si>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</si>
  <si>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</si>
  <si>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</si>
  <si>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</si>
  <si>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</si>
  <si>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</si>
  <si>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</si>
  <si>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</si>
  <si>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</si>
  <si>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</si>
  <si>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</si>
  <si>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</si>
  <si>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</si>
  <si>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</si>
  <si>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</si>
  <si>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</si>
  <si>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</si>
  <si>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</si>
  <si>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</si>
  <si>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</si>
  <si>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</si>
  <si>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</si>
  <si>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</si>
  <si>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</si>
  <si>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</si>
  <si>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</si>
  <si>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</si>
  <si>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</si>
  <si>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</si>
  <si>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</si>
  <si>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</si>
  <si>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</si>
  <si>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</si>
  <si>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</si>
  <si>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</si>
  <si>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</si>
  <si>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</si>
  <si>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</si>
  <si>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</si>
  <si>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</si>
  <si>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</si>
  <si>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</si>
  <si>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</si>
  <si>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</si>
  <si>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</si>
  <si>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</si>
  <si>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</si>
  <si>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</si>
  <si>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</si>
  <si>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</si>
  <si>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</si>
  <si>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</si>
  <si>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</si>
  <si>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</si>
  <si>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</si>
  <si>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</si>
  <si>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</si>
  <si>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</si>
  <si>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</si>
  <si>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</si>
  <si>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</si>
  <si>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</si>
  <si>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</si>
  <si>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</si>
  <si>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</si>
  <si>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</si>
  <si>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</si>
  <si>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</si>
  <si>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</si>
  <si>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</si>
  <si>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</si>
  <si>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</si>
  <si>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</si>
  <si>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</si>
  <si>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</si>
  <si>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</si>
  <si>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</si>
  <si>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</si>
  <si>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</si>
  <si>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</si>
  <si>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</si>
  <si>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</si>
  <si>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</si>
  <si>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</si>
  <si>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</si>
  <si>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</si>
  <si>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</si>
  <si>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</si>
  <si>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</si>
  <si>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</si>
  <si>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</si>
  <si>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</si>
  <si>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</si>
  <si>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</si>
  <si>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</si>
  <si>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</si>
  <si>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</si>
  <si>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</si>
  <si>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</si>
  <si>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</si>
  <si>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</si>
  <si>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</si>
  <si>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</si>
  <si>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</si>
  <si>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</si>
  <si>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</si>
  <si>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</si>
  <si>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</si>
  <si>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</si>
  <si>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</si>
  <si>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</si>
  <si>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</si>
  <si>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</si>
  <si>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</si>
  <si>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</si>
  <si>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</si>
  <si>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</si>
  <si>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</si>
  <si>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</si>
  <si>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</si>
  <si>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</si>
  <si>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</si>
  <si>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</si>
  <si>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</si>
  <si>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</si>
  <si>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</si>
  <si>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</si>
  <si>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</si>
  <si>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</si>
  <si>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</si>
  <si>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</si>
  <si>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</si>
  <si>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</si>
  <si>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</si>
  <si>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</si>
  <si>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</si>
  <si>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</si>
  <si>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</si>
  <si>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</si>
  <si>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</si>
  <si>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</si>
  <si>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</si>
  <si>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</si>
  <si>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</si>
  <si>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</si>
  <si>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</si>
  <si>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</si>
  <si>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</si>
  <si>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</si>
  <si>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</si>
  <si>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</si>
  <si>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</si>
  <si>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</si>
  <si>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</si>
  <si>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</si>
  <si>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</si>
  <si>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</si>
  <si>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</si>
  <si>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</si>
  <si>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</si>
  <si>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</si>
  <si>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</si>
  <si>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</si>
  <si>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</si>
  <si>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</si>
  <si>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</si>
  <si>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</si>
  <si>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</si>
  <si>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</si>
  <si>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</si>
  <si>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</si>
  <si>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</si>
  <si>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</si>
  <si>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</si>
  <si>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</si>
  <si>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</si>
  <si>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</si>
  <si>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</si>
  <si>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</si>
  <si>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</si>
  <si>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</si>
  <si>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</si>
  <si>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</si>
  <si>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</si>
  <si>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</si>
  <si>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</si>
  <si>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</si>
  <si>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</si>
  <si>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</si>
  <si>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</si>
  <si>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</si>
  <si>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</si>
  <si>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</si>
  <si>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</si>
  <si>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</si>
  <si>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</si>
  <si>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</si>
  <si>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</si>
  <si>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</si>
  <si>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</si>
  <si>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</si>
  <si>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</si>
  <si>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</si>
  <si>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</si>
  <si>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</si>
  <si>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</si>
  <si>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</si>
  <si>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</si>
  <si>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</si>
  <si>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</si>
  <si>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</si>
  <si>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</si>
  <si>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</si>
  <si>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</si>
  <si>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</si>
  <si>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</si>
  <si>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</si>
  <si>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</si>
  <si>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</si>
  <si>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</si>
  <si>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</si>
  <si>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</si>
  <si>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</si>
  <si>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</si>
  <si>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</si>
  <si>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</si>
  <si>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</si>
  <si>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</si>
  <si>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</si>
  <si>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</si>
  <si>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</si>
  <si>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</si>
  <si>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</si>
  <si>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</si>
  <si>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</si>
  <si>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</si>
  <si>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</si>
  <si>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</si>
  <si>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</si>
  <si>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</si>
  <si>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</si>
  <si>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</si>
  <si>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</si>
  <si>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</si>
  <si>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</si>
  <si>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</si>
  <si>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</si>
  <si>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</si>
  <si>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</si>
  <si>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</si>
  <si>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</si>
  <si>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</si>
  <si>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</si>
  <si>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</si>
  <si>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</si>
  <si>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</si>
  <si>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</si>
  <si>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</si>
  <si>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</si>
  <si>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</si>
  <si>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</si>
  <si>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</si>
  <si>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</si>
  <si>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</si>
  <si>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</si>
  <si>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</si>
  <si>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</si>
  <si>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</si>
  <si>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</si>
  <si>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</si>
  <si>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</si>
  <si>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</si>
  <si>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</si>
  <si>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</si>
  <si>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</si>
  <si>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</si>
  <si>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</si>
  <si>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</si>
  <si>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</si>
  <si>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</si>
  <si>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</si>
  <si>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</si>
  <si>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</si>
  <si>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</si>
  <si>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</si>
  <si>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</si>
  <si>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</si>
  <si>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</si>
  <si>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</si>
  <si>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</si>
  <si>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</si>
  <si>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</si>
  <si>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</si>
  <si>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</si>
  <si>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</si>
  <si>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</si>
  <si>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</si>
  <si>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</si>
  <si>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</si>
  <si>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</si>
  <si>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</si>
  <si>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</si>
  <si>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</si>
  <si>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</si>
  <si>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</si>
  <si>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</si>
  <si>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</si>
  <si>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</si>
  <si>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</si>
  <si>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</si>
  <si>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</si>
  <si>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</si>
  <si>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</si>
  <si>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</si>
  <si>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</si>
  <si>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</si>
  <si>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</si>
  <si>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</si>
  <si>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</si>
  <si>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</si>
  <si>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</si>
  <si>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</si>
  <si>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</si>
  <si>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</si>
  <si>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</si>
  <si>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</si>
  <si>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</si>
  <si>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</si>
  <si>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</si>
  <si>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</si>
  <si>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</si>
  <si>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</si>
  <si>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</si>
  <si>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</si>
  <si>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</si>
  <si>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</si>
  <si>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</si>
  <si>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</si>
  <si>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</si>
  <si>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</si>
  <si>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</si>
  <si>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</si>
  <si>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</si>
  <si>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</si>
  <si>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</si>
  <si>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</si>
  <si>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</si>
  <si>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</si>
  <si>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</si>
  <si>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</si>
  <si>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</si>
  <si>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</si>
  <si>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</si>
  <si>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</si>
  <si>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</si>
  <si>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</si>
  <si>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</si>
  <si>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</si>
  <si>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</si>
  <si>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</si>
  <si>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</si>
  <si>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</si>
  <si>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</si>
  <si>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</si>
  <si>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</si>
  <si>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</si>
  <si>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</si>
  <si>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</si>
  <si>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</si>
  <si>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</si>
  <si>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</si>
  <si>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</si>
  <si>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</si>
  <si>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</si>
  <si>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</si>
  <si>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</si>
  <si>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</si>
  <si>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</si>
  <si>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</si>
  <si>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</si>
  <si>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</si>
  <si>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</si>
  <si>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</si>
  <si>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</si>
  <si>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</si>
  <si>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</si>
  <si>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</si>
  <si>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</si>
  <si>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</si>
  <si>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</si>
  <si>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</si>
  <si>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</si>
  <si>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</si>
  <si>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</si>
  <si>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</si>
  <si>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</si>
  <si>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</si>
  <si>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</si>
  <si>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</si>
  <si>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</si>
  <si>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</si>
  <si>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</si>
  <si>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</si>
  <si>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</si>
  <si>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</si>
  <si>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</si>
  <si>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</si>
  <si>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</si>
  <si>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</si>
  <si>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</si>
  <si>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</si>
  <si>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</si>
  <si>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</si>
  <si>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</si>
  <si>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</si>
  <si>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</si>
  <si>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</si>
  <si>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</si>
  <si>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</si>
  <si>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</si>
  <si>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</si>
  <si>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</si>
  <si>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</si>
  <si>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</si>
  <si>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</si>
  <si>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</si>
  <si>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</si>
  <si>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</si>
  <si>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</si>
  <si>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</si>
  <si>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</si>
  <si>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</si>
  <si>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</si>
  <si>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</si>
  <si>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</si>
  <si>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</si>
  <si>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</si>
  <si>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</si>
  <si>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</si>
  <si>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</si>
  <si>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</si>
  <si>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</si>
  <si>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</si>
  <si>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</si>
  <si>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</si>
  <si>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</si>
  <si>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</si>
  <si>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</si>
  <si>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</si>
  <si>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</si>
  <si>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</si>
  <si>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</si>
  <si>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</si>
  <si>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</si>
  <si>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</si>
  <si>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</si>
  <si>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</si>
  <si>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</si>
  <si>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</si>
  <si>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</si>
  <si>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</si>
  <si>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</si>
  <si>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</si>
  <si>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</si>
  <si>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</si>
  <si>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</si>
  <si>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</si>
  <si>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</si>
  <si>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</si>
  <si>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</si>
  <si>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</si>
  <si>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</si>
  <si>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</si>
  <si>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</si>
  <si>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</si>
  <si>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</si>
  <si>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</si>
  <si>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</si>
  <si>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</si>
  <si>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</si>
  <si>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</si>
  <si>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</si>
  <si>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</si>
  <si>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</si>
  <si>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</si>
  <si>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</si>
  <si>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</si>
  <si>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</si>
  <si>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</si>
  <si>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</si>
  <si>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</si>
  <si>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</si>
  <si>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</si>
  <si>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</si>
  <si>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</si>
  <si>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</si>
  <si>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</si>
  <si>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</si>
  <si>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</si>
  <si>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</si>
  <si>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</si>
  <si>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</si>
  <si>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</si>
  <si>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</si>
  <si>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</si>
  <si>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</si>
  <si>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</si>
  <si>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</si>
  <si>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</si>
  <si>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</si>
  <si>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</si>
  <si>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</si>
  <si>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</si>
  <si>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</si>
  <si>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</si>
  <si>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</si>
  <si>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</si>
  <si>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</si>
  <si>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</si>
  <si>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</si>
  <si>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</si>
  <si>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</si>
  <si>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</si>
  <si>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</si>
  <si>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</si>
  <si>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</si>
  <si>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</si>
  <si>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</si>
  <si>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</si>
  <si>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</si>
  <si>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</si>
  <si>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</si>
  <si>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</si>
  <si>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</si>
  <si>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</si>
  <si>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</si>
  <si>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</si>
  <si>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</si>
  <si>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</si>
  <si>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</si>
  <si>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</si>
  <si>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</si>
  <si>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</si>
  <si>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</si>
  <si>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</si>
  <si>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</si>
  <si>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</si>
  <si>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</si>
  <si>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</si>
  <si>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</si>
  <si>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</si>
  <si>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</si>
  <si>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</si>
  <si>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</si>
  <si>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</si>
  <si>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</si>
  <si>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</si>
  <si>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</si>
  <si>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</si>
  <si>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</si>
  <si>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</si>
  <si>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</si>
  <si>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</si>
  <si>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</si>
  <si>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</si>
  <si>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</si>
  <si>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</si>
  <si>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</si>
  <si>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</si>
  <si>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</si>
  <si>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</si>
  <si>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</si>
  <si>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</si>
  <si>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</si>
  <si>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</si>
  <si>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</si>
  <si>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</si>
  <si>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</si>
  <si>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</si>
  <si>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</si>
  <si>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</si>
  <si>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</si>
  <si>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</si>
  <si>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</si>
  <si>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</si>
  <si>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</si>
  <si>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</si>
  <si>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</si>
  <si>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</si>
  <si>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</si>
  <si>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</si>
  <si>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</si>
  <si>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</si>
  <si>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</si>
  <si>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</si>
  <si>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</si>
  <si>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</si>
  <si>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</si>
  <si>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</si>
  <si>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</si>
  <si>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</si>
  <si>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</si>
  <si>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</si>
  <si>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</si>
  <si>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</si>
  <si>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</si>
  <si>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</si>
  <si>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</si>
  <si>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</si>
  <si>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</si>
  <si>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</si>
  <si>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</si>
  <si>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</si>
  <si>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</si>
  <si>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</si>
  <si>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</si>
  <si>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</si>
  <si>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</si>
  <si>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</si>
  <si>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</si>
  <si>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</si>
  <si>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</si>
  <si>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</si>
  <si>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</si>
  <si>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</si>
  <si>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</si>
  <si>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</si>
  <si>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</si>
  <si>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</si>
  <si>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</si>
  <si>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</si>
  <si>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</si>
  <si>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</si>
  <si>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</si>
  <si>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</si>
  <si>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</si>
  <si>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</si>
  <si>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</si>
  <si>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</si>
  <si>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</si>
  <si>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</si>
  <si>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</si>
  <si>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</si>
  <si>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</si>
  <si>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</si>
  <si>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</si>
  <si>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</si>
  <si>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</si>
  <si>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</si>
  <si>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</si>
  <si>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</si>
  <si>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</si>
  <si>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</si>
  <si>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</si>
  <si>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</si>
  <si>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</si>
  <si>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</si>
  <si>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</si>
  <si>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</si>
  <si>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</si>
  <si>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</si>
  <si>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</si>
  <si>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</si>
  <si>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</si>
  <si>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</si>
  <si>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</si>
  <si>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</si>
  <si>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</si>
  <si>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</si>
  <si>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</si>
  <si>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</si>
  <si>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</si>
  <si>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</si>
  <si>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</si>
  <si>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</si>
  <si>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</si>
  <si>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</si>
  <si>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</si>
  <si>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</si>
  <si>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</si>
  <si>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</si>
  <si>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</si>
  <si>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</si>
  <si>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</si>
  <si>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</si>
  <si>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</si>
  <si>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</si>
  <si>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</si>
  <si>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</si>
  <si>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</si>
  <si>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</si>
  <si>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</si>
  <si>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</si>
  <si>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</si>
  <si>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</si>
  <si>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</si>
  <si>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</si>
  <si>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</si>
  <si>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</si>
  <si>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</si>
  <si>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</si>
  <si>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</si>
  <si>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</si>
  <si>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</si>
  <si>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</si>
  <si>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</si>
  <si>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</si>
  <si>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</si>
  <si>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</si>
  <si>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</si>
  <si>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</si>
  <si>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</si>
  <si>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</si>
  <si>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</si>
  <si>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</si>
  <si>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</si>
  <si>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</si>
  <si>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</si>
  <si>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</si>
  <si>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</si>
  <si>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</si>
  <si>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</si>
  <si>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</si>
  <si>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</si>
  <si>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</si>
  <si>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</si>
  <si>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</si>
  <si>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</si>
  <si>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</si>
  <si>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</si>
  <si>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</si>
  <si>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</si>
  <si>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</si>
  <si>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</si>
  <si>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</si>
  <si>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</si>
  <si>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</si>
  <si>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</si>
  <si>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</si>
  <si>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</si>
  <si>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</si>
  <si>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</si>
  <si>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</si>
  <si>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</si>
  <si>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</si>
  <si>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</si>
  <si>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</si>
  <si>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</si>
  <si>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</si>
  <si>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</si>
  <si>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</si>
  <si>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</si>
  <si>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</si>
  <si>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</si>
  <si>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</si>
  <si>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</si>
  <si>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</si>
  <si>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</si>
  <si>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</si>
  <si>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</si>
  <si>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</si>
  <si>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</si>
  <si>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</si>
  <si>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</si>
  <si>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</si>
  <si>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</si>
  <si>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</si>
  <si>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</si>
  <si>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</si>
  <si>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</si>
  <si>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</si>
  <si>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</si>
  <si>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</si>
  <si>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</si>
  <si>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</si>
  <si>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</si>
  <si>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</si>
  <si>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</si>
  <si>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</si>
  <si>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</si>
  <si>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</si>
  <si>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</si>
  <si>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</si>
  <si>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</si>
  <si>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</si>
  <si>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</si>
  <si>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</si>
  <si>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</si>
  <si>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</si>
  <si>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</si>
  <si>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</si>
  <si>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</si>
  <si>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</si>
  <si>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</si>
  <si>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</si>
  <si>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</si>
  <si>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</si>
  <si>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</si>
  <si>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</si>
  <si>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</si>
  <si>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</si>
  <si>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</si>
  <si>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</si>
  <si>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</si>
  <si>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</si>
  <si>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</si>
  <si>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</si>
  <si>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</si>
  <si>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</si>
  <si>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</si>
  <si>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</si>
  <si>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</si>
  <si>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</si>
  <si>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</si>
  <si>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</si>
  <si>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</si>
  <si>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</si>
  <si>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</si>
  <si>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</si>
  <si>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</si>
  <si>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</si>
  <si>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</si>
  <si>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</si>
  <si>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</si>
  <si>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</si>
  <si>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</si>
  <si>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</si>
  <si>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</si>
  <si>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</si>
  <si>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</si>
  <si>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</si>
  <si>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</si>
  <si>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</si>
  <si>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</si>
  <si>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</si>
  <si>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</si>
  <si>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</si>
  <si>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</si>
  <si>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</si>
  <si>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</si>
  <si>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</si>
  <si>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</si>
  <si>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</si>
  <si>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</si>
  <si>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</si>
  <si>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</si>
  <si>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</si>
  <si>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</si>
  <si>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</si>
  <si>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</si>
  <si>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</si>
  <si>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</si>
  <si>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</si>
  <si>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</si>
  <si>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</si>
  <si>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</si>
  <si>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</si>
  <si>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</si>
  <si>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</si>
  <si>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</si>
  <si>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</si>
  <si>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</si>
  <si>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</si>
  <si>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</si>
  <si>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</si>
  <si>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</si>
  <si>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</si>
  <si>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</si>
  <si>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</si>
  <si>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</si>
  <si>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</si>
  <si>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</si>
  <si>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</si>
  <si>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</si>
  <si>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</si>
  <si>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</si>
  <si>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</si>
  <si>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</si>
  <si>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</si>
  <si>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</si>
  <si>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</si>
  <si>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</si>
  <si>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</si>
  <si>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</si>
  <si>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</si>
  <si>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</si>
  <si>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</si>
  <si>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</si>
  <si>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</si>
  <si>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</si>
  <si>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</si>
  <si>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</si>
  <si>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</si>
  <si>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</si>
  <si>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</si>
  <si>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</si>
  <si>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</si>
  <si>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</si>
  <si>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</si>
  <si>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</si>
  <si>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</si>
  <si>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</si>
  <si>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</si>
  <si>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</si>
  <si>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</si>
  <si>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</si>
  <si>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</si>
  <si>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</si>
  <si>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</si>
  <si>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</si>
  <si>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</si>
  <si>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</si>
  <si>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</si>
  <si>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</si>
  <si>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</si>
  <si>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</si>
  <si>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</si>
  <si>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</si>
  <si>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</si>
  <si>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</si>
  <si>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</si>
  <si>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</si>
  <si>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</si>
  <si>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</si>
  <si>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</si>
  <si>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</si>
  <si>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</si>
  <si>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</si>
  <si>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</si>
  <si>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</si>
  <si>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</si>
  <si>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</si>
  <si>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</si>
  <si>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</si>
  <si>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</si>
  <si>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</si>
  <si>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</si>
  <si>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</si>
  <si>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</si>
  <si>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</si>
  <si>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</si>
  <si>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</si>
  <si>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</si>
  <si>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</si>
  <si>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</si>
  <si>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</si>
  <si>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</si>
  <si>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</si>
  <si>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</si>
  <si>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</si>
  <si>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</si>
  <si>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</si>
  <si>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</si>
  <si>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</si>
  <si>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</si>
  <si>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</si>
  <si>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</si>
  <si>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</si>
  <si>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</si>
  <si>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</si>
  <si>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</si>
  <si>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</si>
  <si>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</si>
  <si>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</si>
  <si>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</si>
  <si>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</si>
  <si>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</si>
  <si>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</si>
  <si>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</si>
  <si>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</si>
  <si>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</si>
  <si>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</si>
  <si>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</si>
  <si>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</si>
  <si>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</si>
  <si>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</si>
  <si>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</si>
  <si>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</si>
  <si>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</si>
  <si>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</si>
  <si>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</si>
  <si>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</si>
  <si>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</si>
  <si>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</si>
  <si>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</si>
  <si>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</si>
  <si>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</si>
  <si>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</si>
  <si>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</si>
  <si>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</si>
  <si>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</si>
  <si>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</si>
  <si>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</si>
  <si>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</si>
  <si>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</si>
  <si>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</si>
  <si>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</si>
  <si>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</si>
  <si>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</si>
  <si>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</si>
  <si>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</si>
  <si>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</si>
  <si>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</si>
  <si>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</si>
  <si>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</si>
  <si>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</si>
  <si>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</si>
  <si>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</si>
  <si>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</si>
  <si>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</si>
  <si>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</si>
  <si>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</si>
  <si>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</si>
  <si>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</si>
  <si>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</si>
  <si>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</si>
  <si>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</si>
  <si>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</si>
  <si>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</si>
  <si>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</si>
  <si>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</si>
  <si>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</si>
  <si>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</si>
  <si>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</si>
  <si>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</si>
  <si>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</si>
  <si>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</si>
  <si>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</si>
  <si>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</si>
  <si>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</si>
  <si>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</si>
  <si>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</si>
  <si>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</si>
  <si>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</si>
  <si>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</si>
  <si>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</si>
  <si>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</si>
  <si>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</si>
  <si>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</si>
  <si>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</si>
  <si>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</si>
  <si>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</si>
  <si>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</si>
  <si>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</si>
  <si>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</si>
  <si>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</si>
  <si>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</si>
  <si>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</si>
  <si>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</si>
  <si>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</si>
  <si>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</si>
  <si>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</si>
  <si>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</si>
  <si>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</si>
  <si>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</si>
  <si>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</si>
  <si>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</si>
  <si>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</si>
  <si>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</si>
  <si>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</si>
  <si>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</si>
  <si>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</si>
  <si>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</si>
  <si>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</si>
  <si>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</si>
  <si>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</si>
  <si>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</si>
  <si>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</si>
  <si>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</si>
  <si>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</si>
  <si>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</si>
  <si>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</si>
  <si>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</si>
  <si>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</si>
  <si>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</si>
  <si>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</si>
  <si>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</si>
  <si>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</si>
  <si>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</si>
  <si>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</si>
  <si>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</si>
  <si>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</si>
  <si>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</si>
  <si>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</si>
  <si>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</si>
  <si>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</si>
  <si>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</si>
  <si>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</si>
  <si>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</si>
  <si>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</si>
  <si>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</si>
  <si>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</si>
  <si>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</si>
  <si>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</si>
  <si>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</si>
  <si>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</si>
  <si>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</si>
  <si>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</si>
  <si>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</si>
  <si>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</si>
  <si>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</si>
  <si>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</si>
  <si>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</si>
  <si>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</si>
  <si>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</si>
  <si>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</si>
  <si>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</si>
  <si>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</si>
  <si>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</si>
  <si>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</si>
  <si>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</si>
  <si>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</si>
  <si>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</si>
  <si>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</si>
  <si>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</si>
  <si>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</si>
  <si>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</si>
  <si>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</si>
  <si>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</si>
  <si>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</si>
  <si>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</si>
  <si>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</si>
  <si>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</si>
  <si>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</si>
  <si>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</si>
  <si>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</si>
  <si>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</si>
  <si>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</si>
  <si>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</si>
  <si>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</si>
  <si>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</si>
  <si>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</si>
  <si>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</si>
  <si>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</si>
  <si>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</si>
  <si>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</si>
  <si>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</si>
  <si>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</si>
  <si>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</si>
  <si>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</si>
  <si>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</si>
  <si>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</si>
  <si>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</si>
  <si>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</si>
  <si>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</si>
  <si>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</si>
  <si>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</si>
  <si>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</si>
  <si>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</si>
  <si>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</si>
  <si>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</si>
  <si>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</si>
  <si>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</si>
  <si>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</si>
  <si>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</si>
  <si>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</si>
  <si>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</si>
  <si>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</si>
  <si>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</si>
  <si>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</si>
  <si>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</si>
  <si>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</si>
  <si>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</si>
  <si>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</si>
  <si>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</si>
  <si>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</si>
  <si>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</si>
  <si>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</si>
  <si>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</si>
  <si>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</si>
  <si>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</si>
  <si>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</si>
  <si>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</si>
  <si>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</si>
  <si>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</si>
  <si>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</si>
  <si>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</si>
  <si>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</si>
  <si>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</si>
  <si>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</si>
  <si>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</si>
  <si>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</si>
  <si>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</si>
  <si>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</si>
  <si>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</si>
  <si>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</si>
  <si>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</si>
  <si>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</si>
  <si>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</si>
  <si>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</si>
  <si>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</si>
  <si>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</si>
  <si>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</si>
  <si>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</si>
  <si>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</si>
  <si>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</si>
  <si>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</si>
  <si>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</si>
  <si>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</si>
  <si>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</si>
  <si>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</si>
  <si>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</si>
  <si>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</si>
  <si>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</si>
  <si>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</si>
  <si>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</si>
  <si>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</si>
  <si>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</si>
  <si>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</si>
  <si>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</si>
  <si>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</si>
  <si>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</si>
  <si>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</si>
  <si>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</si>
  <si>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</si>
  <si>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</si>
  <si>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</si>
  <si>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</si>
  <si>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</si>
  <si>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</si>
  <si>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</si>
  <si>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</si>
  <si>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</si>
  <si>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</si>
  <si>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</si>
  <si>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</si>
  <si>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</si>
  <si>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</si>
  <si>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</si>
  <si>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</si>
  <si>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</si>
  <si>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</si>
  <si>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</si>
  <si>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</si>
  <si>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</si>
  <si>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</si>
  <si>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</si>
  <si>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</si>
  <si>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</si>
  <si>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</si>
  <si>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</si>
  <si>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</si>
  <si>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</si>
  <si>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</si>
  <si>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</si>
  <si>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</si>
  <si>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</si>
  <si>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</si>
  <si>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</si>
  <si>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</si>
  <si>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</si>
  <si>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</si>
  <si>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</si>
  <si>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</si>
  <si>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</si>
  <si>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</si>
  <si>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</si>
  <si>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</si>
  <si>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</si>
  <si>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</si>
  <si>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</si>
  <si>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</si>
  <si>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</si>
  <si>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</si>
  <si>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</si>
  <si>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</si>
  <si>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</si>
  <si>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</si>
  <si>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</si>
  <si>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</si>
  <si>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</si>
  <si>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</si>
  <si>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</si>
  <si>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</si>
  <si>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</si>
  <si>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</si>
  <si>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</si>
  <si>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</si>
  <si>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</si>
  <si>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</si>
  <si>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</si>
  <si>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</si>
  <si>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</si>
  <si>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</si>
  <si>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</si>
  <si>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</si>
  <si>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</si>
  <si>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</si>
  <si>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</si>
  <si>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</si>
  <si>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</si>
  <si>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</si>
  <si>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</si>
  <si>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</si>
  <si>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</si>
  <si>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</si>
  <si>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</si>
  <si>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</si>
  <si>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</si>
  <si>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</si>
  <si>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</si>
  <si>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</si>
  <si>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</si>
  <si>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</si>
  <si>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</si>
  <si>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</si>
  <si>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</si>
  <si>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</si>
  <si>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</si>
  <si>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</si>
  <si>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</si>
  <si>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</si>
  <si>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</si>
  <si>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</si>
  <si>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</si>
  <si>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</si>
  <si>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</si>
  <si>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</si>
  <si>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</si>
  <si>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</si>
  <si>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</si>
  <si>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</si>
  <si>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</si>
  <si>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</si>
  <si>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</si>
  <si>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</si>
  <si>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</si>
  <si>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</si>
  <si>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</si>
  <si>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</si>
  <si>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</si>
  <si>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</si>
  <si>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</si>
  <si>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</si>
  <si>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</si>
  <si>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</si>
  <si>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</si>
  <si>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</si>
  <si>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</si>
  <si>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</si>
  <si>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</si>
  <si>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</si>
  <si>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</si>
  <si>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</si>
  <si>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</si>
  <si>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</si>
  <si>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</si>
  <si>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</si>
  <si>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</si>
  <si>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</si>
  <si>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</si>
  <si>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</si>
  <si>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</si>
  <si>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</si>
  <si>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</si>
  <si>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</si>
  <si>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</si>
  <si>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</si>
  <si>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</si>
  <si>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</si>
  <si>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</si>
  <si>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</si>
  <si>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</si>
  <si>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</si>
  <si>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</si>
  <si>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</si>
  <si>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</si>
  <si>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</si>
  <si>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</si>
  <si>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</si>
  <si>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</si>
  <si>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</si>
  <si>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</si>
  <si>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</si>
  <si>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</si>
  <si>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</si>
  <si>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</si>
  <si>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</si>
  <si>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</si>
  <si>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</si>
  <si>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</si>
  <si>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</si>
  <si>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</si>
  <si>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</si>
  <si>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</si>
  <si>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</si>
  <si>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</si>
  <si>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</si>
  <si>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</si>
  <si>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</si>
  <si>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</si>
  <si>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</si>
  <si>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</si>
  <si>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</si>
  <si>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</si>
  <si>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</si>
  <si>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</si>
  <si>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</si>
  <si>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</si>
  <si>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</si>
  <si>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</si>
  <si>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</si>
  <si>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</si>
  <si>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</si>
  <si>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</si>
  <si>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</si>
  <si>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</si>
  <si>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</si>
  <si>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</si>
  <si>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</si>
  <si>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</si>
  <si>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</si>
  <si>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</si>
  <si>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</si>
  <si>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</si>
  <si>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</si>
  <si>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</si>
  <si>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</si>
  <si>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</si>
  <si>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</si>
  <si>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</si>
  <si>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</si>
  <si>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</si>
  <si>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</si>
  <si>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</si>
  <si>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</si>
  <si>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</si>
  <si>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</si>
  <si>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</si>
  <si>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</si>
  <si>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</si>
  <si>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</si>
  <si>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</si>
  <si>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</si>
  <si>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</si>
  <si>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</si>
  <si>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</si>
  <si>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</si>
  <si>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</si>
  <si>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</si>
  <si>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</si>
  <si>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</si>
  <si>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</si>
  <si>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</si>
  <si>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</si>
  <si>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</si>
  <si>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</si>
  <si>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</si>
  <si>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</si>
  <si>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</si>
  <si>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</si>
  <si>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</si>
  <si>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</si>
  <si>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</si>
  <si>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</si>
  <si>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</si>
  <si>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</si>
  <si>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</si>
  <si>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</si>
  <si>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</si>
  <si>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</si>
  <si>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</si>
  <si>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</si>
  <si>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</si>
  <si>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</si>
  <si>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</si>
  <si>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</si>
  <si>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</si>
  <si>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</si>
  <si>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</si>
  <si>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</si>
  <si>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</si>
  <si>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</si>
  <si>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</si>
  <si>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</si>
  <si>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</si>
  <si>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</si>
  <si>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</si>
  <si>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</si>
  <si>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</si>
  <si>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</si>
  <si>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</si>
  <si>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</si>
  <si>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</si>
  <si>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</si>
  <si>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</si>
  <si>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</si>
  <si>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</si>
  <si>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</si>
  <si>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</si>
  <si>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</si>
  <si>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</si>
  <si>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</si>
  <si>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</si>
  <si>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</si>
  <si>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</si>
  <si>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</si>
  <si>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</si>
  <si>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</si>
  <si>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</si>
  <si>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</si>
  <si>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</si>
  <si>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</si>
  <si>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</si>
  <si>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</si>
  <si>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</si>
  <si>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</si>
  <si>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</si>
  <si>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</si>
  <si>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</si>
  <si>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</si>
  <si>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</si>
  <si>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</si>
  <si>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</si>
  <si>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</si>
  <si>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</si>
  <si>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</si>
  <si>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</si>
  <si>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</si>
  <si>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</si>
  <si>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</si>
  <si>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</si>
  <si>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</si>
  <si>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</si>
  <si>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</si>
  <si>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</si>
  <si>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</si>
  <si>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</si>
  <si>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</si>
  <si>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</si>
  <si>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</si>
  <si>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</si>
  <si>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</si>
  <si>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</si>
  <si>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</si>
  <si>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</si>
  <si>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</si>
  <si>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</si>
  <si>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</si>
  <si>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</si>
  <si>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</si>
  <si>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</si>
  <si>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</si>
  <si>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</si>
  <si>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</si>
  <si>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</si>
  <si>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</si>
  <si>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</si>
  <si>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</si>
  <si>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</si>
  <si>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</si>
  <si>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</si>
  <si>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</si>
  <si>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</si>
  <si>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</si>
  <si>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</si>
  <si>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</si>
  <si>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</si>
  <si>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</si>
  <si>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</si>
  <si>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</si>
  <si>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</si>
  <si>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</si>
  <si>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</si>
  <si>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</si>
  <si>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</si>
  <si>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</si>
  <si>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</si>
  <si>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</si>
  <si>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</si>
  <si>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</si>
  <si>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</si>
  <si>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</si>
  <si>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</si>
  <si>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</si>
  <si>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</si>
  <si>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</si>
  <si>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</si>
  <si>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</si>
  <si>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</si>
  <si>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</si>
  <si>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</si>
  <si>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</si>
  <si>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</si>
  <si>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</si>
  <si>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</si>
  <si>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</si>
  <si>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</si>
  <si>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</si>
  <si>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</si>
  <si>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</si>
  <si>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</si>
  <si>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</si>
  <si>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</si>
  <si>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</si>
  <si>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</si>
  <si>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</si>
  <si>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</si>
  <si>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</si>
  <si>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</si>
  <si>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</si>
  <si>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</si>
  <si>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</si>
  <si>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</si>
  <si>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</si>
  <si>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</si>
  <si>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</si>
  <si>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</si>
  <si>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</si>
  <si>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</si>
  <si>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</si>
  <si>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</si>
  <si>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</si>
  <si>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</si>
  <si>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</si>
  <si>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</si>
  <si>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</si>
  <si>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</si>
  <si>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</si>
  <si>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</si>
  <si>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</si>
  <si>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</si>
  <si>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</si>
  <si>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</si>
  <si>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</si>
  <si>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</si>
  <si>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</si>
  <si>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</si>
  <si>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</si>
  <si>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</si>
  <si>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</si>
  <si>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</si>
  <si>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</si>
  <si>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</si>
  <si>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</si>
  <si>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</si>
  <si>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</si>
  <si>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</si>
  <si>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</si>
  <si>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</si>
  <si>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</si>
  <si>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</si>
  <si>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</si>
  <si>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</si>
  <si>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</si>
  <si>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</si>
  <si>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</si>
  <si>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</si>
  <si>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</si>
  <si>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</si>
  <si>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</si>
  <si>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</si>
  <si>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</si>
  <si>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</si>
  <si>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</si>
  <si>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</si>
  <si>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</si>
  <si>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</si>
  <si>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</si>
  <si>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</si>
  <si>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</si>
  <si>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</si>
  <si>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</si>
  <si>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</si>
  <si>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</si>
  <si>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</si>
  <si>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</si>
  <si>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</si>
  <si>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</si>
  <si>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</si>
  <si>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</si>
  <si>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</si>
  <si>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</si>
  <si>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</si>
  <si>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</si>
  <si>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</si>
  <si>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</si>
  <si>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</si>
  <si>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</si>
  <si>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</si>
  <si>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</si>
  <si>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</si>
  <si>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</si>
  <si>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</si>
  <si>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</si>
  <si>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</si>
  <si>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</si>
  <si>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</si>
  <si>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</si>
  <si>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</si>
  <si>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</si>
  <si>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</si>
  <si>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</si>
  <si>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</si>
  <si>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</si>
  <si>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</si>
  <si>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</si>
  <si>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</si>
  <si>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</si>
  <si>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</si>
  <si>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</si>
  <si>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</si>
  <si>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</si>
  <si>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</si>
  <si>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</si>
  <si>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</si>
  <si>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</si>
  <si>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</si>
  <si>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</si>
  <si>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</si>
  <si>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</si>
  <si>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</si>
  <si>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</si>
  <si>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</si>
  <si>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</si>
  <si>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</si>
  <si>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</si>
  <si>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</si>
  <si>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</si>
  <si>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</si>
  <si>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</si>
  <si>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</si>
  <si>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</si>
  <si>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</si>
  <si>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</si>
  <si>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</si>
  <si>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</si>
  <si>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</si>
  <si>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</si>
  <si>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</si>
  <si>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</si>
  <si>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</si>
  <si>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</si>
  <si>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</si>
  <si>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</si>
  <si>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</si>
  <si>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</si>
  <si>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</si>
  <si>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</si>
  <si>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</si>
  <si>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</si>
  <si>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</si>
  <si>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</si>
  <si>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</si>
  <si>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</si>
  <si>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</si>
  <si>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</si>
  <si>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</si>
  <si>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</si>
  <si>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</si>
  <si>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</si>
  <si>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</si>
  <si>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</si>
  <si>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</si>
  <si>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</si>
  <si>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</si>
  <si>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</si>
  <si>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</si>
  <si>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</si>
  <si>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</si>
  <si>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</si>
  <si>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</si>
  <si>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</si>
  <si>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</si>
  <si>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</si>
  <si>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</si>
  <si>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</si>
  <si>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</si>
  <si>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</si>
  <si>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</si>
  <si>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</si>
  <si>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</si>
  <si>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</si>
  <si>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</si>
  <si>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</si>
  <si>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</si>
  <si>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</si>
  <si>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</si>
  <si>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</si>
  <si>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</si>
  <si>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</si>
  <si>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</si>
  <si>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</si>
  <si>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</si>
  <si>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</si>
  <si>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</si>
  <si>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</si>
  <si>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</si>
  <si>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</si>
  <si>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</si>
  <si>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</si>
  <si>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</si>
  <si>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</si>
  <si>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</si>
  <si>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</si>
  <si>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</si>
  <si>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</si>
  <si>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</si>
  <si>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</si>
  <si>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</si>
  <si>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</si>
  <si>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</si>
  <si>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</si>
  <si>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</si>
  <si>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</si>
  <si>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</si>
  <si>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</si>
  <si>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</si>
  <si>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</si>
  <si>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</si>
  <si>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</si>
  <si>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</si>
  <si>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</si>
  <si>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</si>
  <si>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</si>
  <si>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</si>
  <si>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</si>
  <si>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</si>
  <si>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</si>
  <si>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</si>
  <si>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</si>
  <si>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</si>
  <si>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</si>
  <si>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</si>
  <si>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</si>
  <si>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</si>
  <si>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</si>
  <si>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</si>
  <si>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</si>
  <si>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</si>
  <si>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</si>
  <si>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</si>
  <si>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</si>
  <si>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</si>
  <si>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</si>
  <si>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</si>
  <si>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</si>
  <si>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</si>
  <si>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</si>
  <si>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</si>
  <si>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</si>
  <si>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</si>
  <si>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</si>
  <si>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</si>
  <si>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</si>
  <si>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</si>
  <si>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</si>
  <si>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</si>
  <si>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</si>
  <si>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</si>
  <si>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</si>
  <si>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</si>
  <si>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</si>
  <si>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</si>
  <si>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</si>
  <si>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</si>
  <si>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</si>
  <si>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</si>
  <si>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</si>
  <si>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</si>
  <si>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</si>
  <si>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</si>
  <si>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</si>
  <si>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</si>
  <si>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</si>
  <si>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</si>
  <si>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</si>
  <si>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</si>
  <si>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</si>
  <si>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</si>
  <si>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</si>
  <si>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</si>
  <si>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</si>
  <si>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</si>
  <si>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</si>
  <si>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</si>
  <si>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</si>
  <si>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</si>
  <si>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</si>
  <si>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</si>
  <si>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</si>
  <si>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</si>
  <si>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</si>
  <si>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</si>
  <si>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</si>
  <si>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</si>
  <si>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</si>
  <si>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</si>
  <si>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</si>
  <si>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</si>
  <si>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</si>
  <si>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</si>
  <si>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</si>
  <si>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</si>
  <si>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</si>
  <si>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</si>
  <si>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</si>
  <si>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</si>
  <si>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</si>
  <si>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</si>
  <si>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</si>
  <si>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</si>
  <si>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</si>
  <si>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</si>
  <si>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</si>
  <si>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</si>
  <si>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</si>
  <si>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</si>
  <si>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</si>
  <si>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</si>
  <si>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</si>
  <si>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</si>
  <si>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</si>
  <si>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</si>
  <si>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</si>
  <si>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</si>
  <si>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</si>
  <si>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</si>
  <si>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</si>
  <si>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</si>
  <si>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</si>
  <si>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</si>
  <si>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</si>
  <si>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</si>
  <si>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</si>
  <si>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</si>
  <si>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</si>
  <si>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</si>
  <si>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</si>
  <si>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</si>
  <si>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</si>
  <si>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</si>
  <si>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</si>
  <si>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</si>
  <si>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</si>
  <si>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</si>
  <si>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</si>
  <si>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</si>
  <si>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</si>
  <si>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</si>
  <si>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</si>
  <si>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</si>
  <si>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</si>
  <si>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</si>
  <si>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</si>
  <si>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</si>
  <si>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</si>
  <si>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</si>
  <si>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</si>
  <si>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</si>
  <si>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</si>
  <si>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</si>
  <si>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</si>
  <si>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</si>
  <si>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</si>
  <si>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</si>
  <si>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</si>
  <si>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</si>
  <si>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</si>
  <si>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</si>
  <si>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</si>
  <si>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</si>
  <si>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</si>
  <si>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</si>
  <si>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</si>
  <si>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</si>
  <si>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</si>
  <si>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</si>
  <si>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</si>
  <si>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</si>
  <si>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</si>
  <si>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</si>
  <si>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</si>
  <si>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</si>
  <si>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</si>
  <si>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</si>
  <si>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</si>
  <si>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</si>
  <si>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</si>
  <si>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</si>
  <si>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</si>
  <si>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</si>
  <si>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</si>
  <si>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</si>
  <si>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</si>
  <si>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</si>
  <si>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</si>
  <si>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</si>
  <si>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</si>
  <si>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</si>
  <si>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</si>
  <si>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</si>
  <si>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</si>
  <si>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</si>
  <si>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</si>
  <si>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</si>
  <si>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</si>
  <si>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</si>
  <si>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</si>
  <si>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</si>
  <si>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</si>
  <si>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</si>
  <si>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</si>
  <si>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</si>
  <si>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</si>
  <si>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</si>
  <si>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</si>
  <si>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</si>
  <si>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</si>
  <si>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</si>
  <si>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</si>
  <si>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</si>
  <si>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</si>
  <si>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</si>
  <si>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</si>
  <si>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</si>
  <si>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</si>
  <si>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</si>
  <si>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</si>
  <si>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</si>
  <si>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</si>
  <si>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</si>
  <si>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</si>
  <si>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</si>
  <si>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</si>
  <si>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</si>
  <si>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</si>
  <si>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</si>
  <si>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</si>
  <si>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</si>
  <si>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</si>
  <si>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</si>
  <si>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</si>
  <si>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</si>
  <si>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</si>
  <si>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</si>
  <si>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</si>
  <si>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</si>
  <si>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</si>
  <si>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</si>
  <si>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</si>
  <si>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</si>
  <si>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</si>
  <si>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</si>
  <si>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</si>
  <si>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</si>
  <si>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</si>
  <si>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</si>
  <si>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</si>
  <si>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</si>
  <si>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</si>
  <si>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</si>
  <si>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</si>
  <si>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</si>
  <si>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</si>
  <si>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</si>
  <si>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</si>
  <si>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</si>
  <si>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</si>
  <si>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</si>
  <si>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</si>
  <si>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</si>
  <si>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</si>
  <si>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</si>
  <si>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</si>
  <si>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</si>
  <si>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</si>
  <si>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</si>
  <si>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</si>
  <si>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</si>
  <si>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</si>
  <si>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</si>
  <si>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</si>
  <si>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</si>
  <si>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</si>
  <si>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</si>
  <si>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</si>
  <si>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</si>
  <si>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</si>
  <si>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</si>
  <si>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</si>
  <si>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</si>
  <si>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</si>
  <si>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</si>
  <si>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</si>
  <si>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</si>
  <si>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</si>
  <si>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</si>
  <si>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</si>
  <si>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</si>
  <si>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</si>
  <si>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</si>
  <si>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</si>
  <si>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</si>
  <si>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</si>
  <si>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</si>
  <si>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</si>
  <si>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</si>
  <si>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</si>
  <si>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</si>
  <si>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</si>
  <si>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</si>
  <si>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</si>
  <si>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</si>
  <si>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</si>
  <si>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</si>
  <si>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</si>
  <si>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</si>
  <si>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</si>
  <si>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</si>
  <si>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</si>
  <si>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</si>
  <si>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</si>
  <si>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</si>
  <si>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</si>
  <si>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</si>
  <si>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</si>
  <si>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</si>
  <si>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</si>
  <si>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</si>
  <si>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</si>
  <si>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</si>
  <si>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</si>
  <si>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</si>
  <si>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</si>
  <si>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</si>
  <si>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</si>
  <si>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</si>
  <si>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</si>
  <si>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</si>
  <si>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</si>
  <si>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</si>
  <si>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</si>
  <si>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</si>
  <si>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</si>
  <si>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</si>
  <si>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</si>
  <si>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</si>
  <si>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</si>
  <si>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</si>
  <si>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</si>
  <si>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</si>
  <si>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</si>
  <si>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</si>
  <si>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</si>
  <si>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</si>
  <si>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</si>
  <si>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</si>
  <si>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</si>
  <si>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</si>
  <si>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</si>
  <si>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</si>
  <si>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</si>
  <si>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</si>
  <si>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</si>
  <si>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</si>
  <si>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</si>
  <si>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</si>
  <si>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</si>
  <si>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</si>
  <si>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</si>
  <si>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</si>
  <si>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</si>
  <si>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</si>
  <si>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</si>
  <si>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</si>
  <si>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</si>
  <si>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</si>
  <si>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</si>
  <si>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</si>
  <si>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</si>
  <si>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</si>
  <si>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</si>
  <si>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</si>
  <si>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</si>
  <si>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</si>
  <si>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</si>
  <si>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</si>
  <si>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</si>
  <si>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</si>
  <si>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</si>
  <si>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</si>
  <si>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</si>
  <si>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</si>
  <si>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</si>
  <si>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</si>
  <si>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</si>
  <si>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</si>
  <si>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</si>
  <si>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</si>
  <si>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</si>
  <si>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</si>
  <si>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</si>
  <si>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</si>
  <si>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</si>
  <si>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</si>
  <si>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</si>
  <si>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</si>
  <si>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</si>
  <si>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</si>
  <si>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</si>
  <si>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</si>
  <si>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</si>
  <si>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</si>
  <si>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</si>
  <si>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</si>
  <si>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</si>
  <si>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</si>
  <si>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</si>
  <si>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</si>
  <si>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</si>
  <si>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</si>
  <si>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</si>
  <si>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</si>
  <si>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</si>
  <si>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</si>
  <si>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</si>
  <si>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</si>
  <si>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</si>
  <si>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</si>
  <si>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</si>
  <si>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</si>
  <si>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</si>
  <si>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</si>
  <si>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</si>
  <si>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</si>
  <si>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</si>
  <si>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</si>
  <si>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</si>
  <si>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</si>
  <si>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</si>
  <si>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</si>
  <si>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</si>
  <si>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</si>
  <si>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</si>
  <si>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</si>
  <si>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</si>
  <si>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</si>
  <si>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</si>
  <si>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</si>
  <si>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</si>
  <si>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</si>
  <si>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</si>
  <si>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</si>
  <si>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</si>
  <si>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</si>
  <si>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</si>
  <si>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</si>
  <si>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</si>
  <si>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</si>
  <si>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</si>
  <si>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</si>
  <si>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</si>
  <si>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</si>
  <si>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</si>
  <si>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</si>
  <si>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</si>
  <si>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</si>
  <si>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</si>
  <si>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</si>
  <si>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</si>
  <si>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</si>
  <si>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</si>
  <si>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</si>
  <si>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</si>
  <si>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</si>
  <si>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</si>
  <si>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</si>
  <si>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</si>
  <si>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</si>
  <si>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</si>
  <si>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</si>
  <si>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</si>
  <si>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</si>
  <si>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</si>
  <si>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</si>
  <si>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</si>
  <si>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</si>
  <si>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</si>
  <si>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</si>
  <si>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</si>
  <si>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</si>
  <si>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</si>
  <si>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</si>
  <si>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</si>
  <si>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</si>
  <si>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</si>
  <si>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</si>
  <si>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</si>
  <si>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</si>
  <si>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</si>
  <si>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</si>
  <si>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</si>
  <si>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</si>
  <si>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</si>
  <si>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</si>
  <si>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</si>
  <si>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</si>
  <si>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</si>
  <si>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</si>
  <si>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</si>
  <si>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</si>
  <si>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</si>
  <si>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</si>
  <si>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</si>
  <si>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</si>
  <si>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</si>
  <si>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</si>
  <si>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</si>
  <si>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</si>
  <si>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</si>
  <si>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</si>
  <si>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</si>
  <si>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</si>
  <si>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</si>
  <si>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</si>
  <si>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</si>
  <si>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</si>
  <si>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</si>
  <si>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</si>
  <si>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</si>
  <si>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</si>
  <si>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</si>
  <si>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</si>
  <si>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</si>
  <si>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</si>
  <si>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</si>
  <si>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</si>
  <si>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</si>
  <si>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</si>
  <si>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</si>
  <si>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</si>
  <si>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</si>
  <si>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</si>
  <si>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</si>
  <si>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</si>
  <si>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</si>
  <si>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</si>
  <si>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</si>
  <si>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</si>
  <si>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</si>
  <si>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</si>
  <si>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</si>
  <si>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</si>
  <si>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</si>
  <si>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</si>
  <si>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</si>
  <si>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</si>
  <si>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</si>
  <si>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</si>
  <si>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</si>
  <si>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</si>
  <si>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</si>
  <si>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</si>
  <si>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</si>
  <si>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</si>
  <si>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</si>
  <si>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</si>
  <si>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</si>
  <si>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</si>
  <si>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</si>
  <si>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</si>
  <si>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</si>
  <si>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</si>
  <si>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</si>
  <si>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</si>
  <si>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</si>
  <si>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</si>
  <si>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</si>
  <si>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</si>
  <si>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</si>
  <si>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</si>
  <si>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</si>
  <si>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</si>
  <si>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</si>
  <si>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</si>
  <si>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</si>
  <si>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</si>
  <si>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</si>
  <si>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</si>
  <si>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</si>
  <si>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</si>
  <si>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</si>
  <si>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</si>
  <si>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</si>
  <si>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</si>
  <si>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</si>
  <si>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</si>
  <si>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</si>
  <si>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</si>
  <si>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</si>
  <si>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</si>
  <si>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</si>
  <si>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</si>
  <si>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</si>
  <si>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</si>
  <si>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</si>
  <si>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</si>
  <si>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</si>
  <si>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</si>
  <si>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</si>
  <si>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</si>
  <si>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</si>
  <si>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</si>
  <si>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</si>
  <si>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</si>
  <si>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</si>
  <si>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</si>
  <si>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</si>
  <si>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</si>
  <si>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</si>
  <si>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</si>
  <si>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</si>
  <si>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</si>
  <si>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</si>
  <si>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</si>
  <si>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</si>
  <si>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</si>
  <si>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</si>
  <si>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</si>
  <si>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</si>
  <si>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</si>
  <si>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</si>
  <si>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</si>
  <si>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</si>
  <si>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</si>
  <si>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</si>
  <si>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</si>
  <si>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</si>
  <si>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</si>
  <si>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</si>
  <si>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</si>
  <si>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</si>
  <si>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</si>
  <si>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</si>
  <si>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</si>
  <si>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</si>
  <si>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</si>
  <si>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</si>
  <si>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</si>
  <si>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</si>
  <si>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</si>
  <si>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</si>
  <si>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</si>
  <si>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</si>
  <si>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</si>
  <si>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</si>
  <si>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</si>
  <si>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</si>
  <si>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</si>
  <si>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</si>
  <si>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</si>
  <si>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</si>
  <si>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</si>
  <si>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</si>
  <si>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</si>
  <si>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</si>
  <si>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</si>
  <si>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</si>
  <si>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</si>
  <si>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</si>
  <si>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</si>
  <si>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</si>
  <si>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</si>
  <si>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</si>
  <si>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</si>
  <si>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</si>
  <si>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</si>
  <si>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</si>
  <si>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</si>
  <si>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</si>
  <si>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</si>
  <si>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</si>
  <si>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</si>
  <si>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</si>
  <si>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</si>
  <si>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</si>
  <si>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</si>
  <si>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</si>
  <si>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</si>
  <si>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</si>
  <si>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</si>
  <si>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</si>
  <si>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</si>
  <si>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</si>
  <si>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</si>
  <si>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</si>
  <si>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</si>
  <si>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</si>
  <si>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</si>
  <si>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</si>
  <si>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</si>
  <si>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</si>
  <si>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</si>
  <si>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</si>
  <si>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</si>
  <si>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</si>
  <si>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</si>
  <si>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</si>
  <si>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</si>
  <si>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</si>
  <si>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</si>
  <si>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</si>
  <si>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</si>
  <si>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</si>
  <si>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</si>
  <si>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</si>
  <si>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</si>
  <si>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</si>
  <si>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</si>
  <si>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</si>
  <si>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</si>
  <si>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</si>
  <si>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</si>
  <si>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</si>
  <si>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</si>
  <si>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</si>
  <si>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</si>
  <si>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</si>
  <si>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</si>
  <si>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</si>
  <si>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</si>
  <si>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</si>
  <si>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</si>
  <si>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</si>
  <si>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</si>
  <si>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</si>
  <si>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</si>
  <si>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</si>
  <si>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</si>
  <si>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</si>
  <si>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</si>
  <si>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</si>
  <si>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</si>
  <si>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</si>
  <si>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</si>
  <si>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</si>
  <si>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</si>
  <si>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</si>
  <si>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</si>
  <si>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</si>
  <si>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</si>
  <si>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</si>
  <si>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</si>
  <si>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</si>
  <si>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</si>
  <si>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</si>
  <si>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</si>
  <si>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</si>
  <si>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</si>
  <si>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</si>
  <si>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</si>
  <si>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</si>
  <si>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</si>
  <si>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</si>
  <si>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</si>
  <si>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</si>
  <si>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</si>
  <si>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</si>
  <si>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</si>
  <si>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</si>
  <si>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</si>
  <si>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</si>
  <si>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</si>
  <si>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</si>
  <si>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</si>
  <si>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</si>
  <si>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</si>
  <si>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</si>
  <si>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</si>
  <si>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</si>
  <si>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</si>
  <si>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</si>
  <si>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</si>
  <si>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</si>
  <si>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</si>
  <si>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</si>
  <si>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</si>
  <si>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</si>
  <si>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</si>
  <si>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</si>
  <si>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</si>
  <si>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</si>
  <si>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</si>
  <si>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</si>
  <si>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</si>
  <si>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</si>
  <si>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</si>
  <si>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</si>
  <si>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</si>
  <si>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</si>
  <si>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</si>
  <si>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</si>
  <si>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</si>
  <si>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</si>
  <si>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</si>
  <si>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</si>
  <si>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</si>
  <si>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</si>
  <si>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</si>
  <si>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</si>
  <si>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</si>
  <si>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</si>
  <si>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</si>
  <si>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</si>
  <si>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</si>
  <si>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</si>
  <si>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</si>
  <si>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</si>
  <si>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</si>
  <si>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</si>
  <si>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</si>
  <si>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</si>
  <si>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</si>
  <si>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</si>
  <si>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</si>
  <si>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</si>
  <si>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</si>
  <si>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</si>
  <si>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</si>
  <si>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</si>
  <si>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</si>
  <si>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</si>
  <si>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</si>
  <si>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</si>
  <si>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</si>
  <si>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</si>
  <si>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</si>
  <si>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</si>
  <si>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</si>
  <si>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</si>
  <si>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</si>
  <si>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</si>
  <si>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</si>
  <si>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</si>
  <si>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</si>
  <si>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</si>
  <si>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</si>
  <si>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</si>
  <si>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</si>
  <si>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</si>
  <si>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</si>
  <si>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</si>
  <si>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</si>
  <si>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</si>
  <si>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</si>
  <si>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</si>
  <si>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</si>
  <si>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</si>
  <si>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</si>
  <si>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</si>
  <si>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</si>
  <si>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</si>
  <si>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</si>
  <si>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</si>
  <si>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</si>
  <si>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</si>
  <si>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</si>
  <si>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</si>
  <si>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</si>
  <si>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</si>
  <si>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</si>
  <si>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</si>
  <si>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</si>
  <si>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</si>
  <si>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</si>
  <si>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</si>
  <si>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</si>
  <si>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</si>
  <si>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</si>
  <si>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</si>
  <si>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</si>
  <si>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</si>
  <si>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</si>
  <si>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</si>
  <si>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</si>
  <si>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</si>
  <si>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</si>
  <si>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</si>
  <si>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</si>
  <si>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</si>
  <si>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</si>
  <si>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</si>
  <si>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</si>
  <si>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</si>
  <si>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</si>
  <si>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</si>
  <si>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</si>
  <si>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</si>
  <si>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</si>
  <si>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</si>
  <si>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</si>
  <si>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</si>
  <si>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</si>
  <si>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</si>
  <si>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</si>
  <si>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</si>
  <si>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</si>
  <si>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</si>
  <si>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</si>
  <si>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</si>
  <si>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</si>
  <si>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</si>
  <si>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</si>
  <si>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</si>
  <si>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</si>
  <si>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</si>
  <si>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</si>
  <si>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</si>
  <si>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</si>
  <si>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</si>
  <si>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</si>
  <si>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</si>
  <si>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</si>
  <si>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</si>
  <si>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</si>
  <si>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</si>
  <si>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</si>
  <si>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</si>
  <si>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</si>
  <si>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</si>
  <si>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</si>
  <si>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</si>
  <si>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</si>
  <si>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</si>
  <si>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</si>
  <si>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</si>
  <si>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</si>
  <si>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</si>
  <si>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</si>
  <si>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</si>
  <si>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</si>
  <si>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</si>
  <si>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</si>
  <si>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</si>
  <si>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</si>
  <si>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</si>
  <si>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</si>
  <si>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</si>
  <si>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</si>
  <si>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</si>
  <si>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</si>
  <si>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</si>
  <si>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</si>
  <si>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</si>
  <si>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</si>
  <si>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</si>
  <si>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</si>
  <si>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</si>
  <si>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</si>
  <si>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</si>
  <si>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</si>
  <si>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</si>
  <si>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</si>
  <si>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</si>
  <si>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</si>
  <si>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</si>
  <si>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</si>
  <si>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</si>
  <si>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</si>
  <si>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</si>
  <si>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</si>
  <si>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</si>
  <si>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</si>
  <si>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</si>
  <si>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</si>
  <si>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</si>
  <si>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</si>
  <si>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</si>
  <si>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</si>
  <si>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</si>
  <si>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</si>
  <si>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</si>
  <si>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</si>
  <si>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</si>
  <si>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</si>
  <si>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</si>
  <si>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</si>
  <si>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</si>
  <si>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</si>
  <si>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</si>
  <si>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</si>
  <si>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</si>
  <si>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</si>
  <si>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</si>
  <si>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</si>
  <si>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</si>
  <si>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</si>
  <si>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</si>
  <si>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</si>
  <si>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</si>
  <si>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</si>
  <si>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</si>
  <si>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</si>
  <si>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</si>
  <si>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</si>
  <si>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</si>
  <si>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</si>
  <si>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</si>
  <si>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</si>
  <si>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</si>
  <si>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</si>
  <si>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</si>
  <si>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</si>
  <si>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</si>
  <si>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</si>
  <si>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</si>
  <si>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</si>
  <si>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</si>
  <si>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</si>
  <si>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</si>
  <si>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</si>
  <si>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</si>
  <si>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</si>
  <si>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</si>
  <si>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</si>
  <si>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</si>
  <si>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</si>
  <si>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</si>
  <si>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</si>
  <si>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</si>
  <si>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</si>
  <si>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</si>
  <si>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</si>
  <si>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</si>
  <si>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</si>
  <si>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</si>
  <si>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</si>
  <si>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</si>
  <si>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</si>
  <si>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</si>
  <si>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</si>
  <si>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</si>
  <si>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</si>
  <si>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</si>
  <si>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</si>
  <si>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</si>
  <si>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</si>
  <si>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</si>
  <si>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</si>
  <si>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</si>
  <si>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</si>
  <si>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</si>
  <si>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</si>
  <si>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</si>
  <si>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</si>
  <si>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</si>
  <si>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</si>
  <si>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</si>
  <si>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</si>
  <si>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</si>
  <si>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</si>
  <si>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</si>
  <si>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</si>
  <si>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</si>
  <si>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</si>
  <si>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</si>
  <si>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</si>
  <si>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</si>
  <si>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</si>
  <si>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</si>
  <si>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</si>
  <si>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</si>
  <si>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</si>
  <si>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</si>
  <si>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</si>
  <si>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</si>
  <si>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</si>
  <si>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</si>
  <si>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</si>
  <si>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</si>
  <si>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</si>
  <si>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</si>
  <si>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</si>
  <si>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</si>
  <si>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</si>
  <si>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</si>
  <si>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</si>
  <si>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</si>
  <si>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</si>
  <si>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</si>
  <si>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</si>
  <si>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</si>
  <si>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</si>
  <si>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</si>
  <si>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</si>
  <si>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</si>
  <si>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</si>
  <si>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</si>
  <si>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</si>
  <si>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</si>
  <si>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</si>
  <si>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</si>
  <si>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</si>
  <si>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</si>
  <si>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</si>
  <si>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</si>
  <si>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</si>
  <si>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</si>
  <si>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</si>
  <si>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</si>
  <si>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</si>
  <si>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</si>
  <si>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</si>
  <si>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</si>
  <si>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</si>
  <si>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</si>
  <si>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</si>
  <si>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</si>
  <si>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</si>
  <si>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</si>
  <si>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</si>
  <si>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</si>
  <si>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</si>
  <si>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</si>
  <si>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</si>
  <si>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</si>
  <si>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</si>
  <si>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</si>
  <si>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</si>
  <si>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</si>
  <si>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</si>
  <si>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</si>
  <si>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</si>
  <si>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</si>
  <si>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</si>
  <si>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</si>
  <si>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</si>
  <si>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</si>
  <si>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</si>
  <si>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</si>
  <si>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</si>
  <si>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</si>
  <si>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</si>
  <si>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</si>
  <si>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</si>
  <si>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</si>
  <si>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</si>
  <si>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</si>
  <si>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</si>
  <si>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</si>
  <si>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</si>
  <si>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</si>
  <si>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</si>
  <si>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</si>
  <si>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</si>
  <si>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</si>
  <si>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</si>
  <si>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</si>
  <si>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</si>
  <si>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</si>
  <si>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</si>
  <si>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</si>
  <si>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</si>
  <si>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</si>
  <si>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</si>
  <si>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</si>
  <si>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</si>
  <si>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</si>
  <si>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</si>
  <si>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</si>
  <si>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</si>
  <si>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</si>
  <si>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</si>
  <si>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</si>
  <si>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</si>
  <si>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</si>
  <si>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</si>
  <si>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</si>
  <si>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</si>
  <si>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</si>
  <si>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</si>
  <si>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</si>
  <si>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</si>
  <si>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</si>
  <si>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</si>
  <si>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</si>
  <si>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</si>
  <si>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</si>
  <si>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</si>
  <si>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</si>
  <si>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</si>
  <si>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</si>
  <si>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</si>
  <si>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</si>
  <si>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</si>
  <si>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</si>
  <si>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</si>
  <si>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</si>
  <si>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</si>
  <si>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</si>
  <si>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</si>
  <si>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</si>
  <si>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</si>
  <si>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</si>
  <si>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</si>
  <si>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</si>
  <si>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</si>
  <si>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</si>
  <si>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</si>
  <si>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</si>
  <si>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</si>
  <si>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</si>
  <si>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</si>
  <si>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</si>
  <si>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</si>
  <si>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</si>
  <si>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</si>
  <si>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</si>
  <si>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</si>
  <si>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</si>
  <si>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</si>
  <si>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</si>
  <si>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</si>
  <si>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</si>
  <si>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</si>
  <si>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</si>
  <si>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</si>
  <si>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</si>
  <si>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</si>
  <si>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</si>
  <si>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</si>
  <si>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</si>
  <si>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</si>
  <si>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</si>
  <si>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</si>
  <si>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</si>
  <si>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</si>
  <si>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</si>
  <si>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</si>
  <si>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</si>
  <si>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</si>
  <si>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</si>
  <si>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</si>
  <si>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</si>
  <si>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</si>
  <si>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</si>
  <si>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</si>
  <si>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</si>
  <si>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</si>
  <si>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</si>
  <si>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</si>
  <si>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</si>
  <si>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</si>
  <si>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</si>
  <si>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</si>
  <si>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</si>
  <si>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</si>
  <si>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</si>
  <si>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</si>
  <si>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</si>
  <si>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</si>
  <si>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</si>
  <si>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</si>
  <si>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</si>
  <si>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</si>
  <si>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</si>
  <si>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</si>
  <si>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</si>
  <si>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</si>
  <si>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</si>
  <si>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</si>
  <si>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</si>
  <si>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</si>
  <si>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</si>
  <si>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</si>
  <si>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</si>
  <si>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</si>
  <si>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</si>
  <si>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</si>
  <si>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</si>
  <si>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</si>
  <si>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</si>
  <si>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</si>
  <si>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</si>
  <si>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</si>
  <si>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</si>
  <si>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</si>
  <si>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</si>
  <si>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</si>
  <si>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</si>
  <si>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</si>
  <si>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</si>
  <si>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</si>
  <si>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</si>
  <si>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</si>
  <si>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</si>
  <si>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</si>
  <si>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</si>
  <si>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</si>
  <si>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</si>
  <si>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</si>
  <si>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</si>
  <si>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</si>
  <si>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</si>
  <si>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</si>
  <si>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</si>
  <si>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</si>
  <si>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</si>
  <si>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</si>
  <si>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</si>
  <si>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</si>
  <si>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</si>
  <si>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</si>
  <si>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</si>
  <si>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</si>
  <si>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</si>
  <si>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</si>
  <si>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</si>
  <si>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</si>
  <si>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</si>
  <si>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</si>
  <si>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</si>
  <si>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</si>
  <si>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</si>
  <si>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</si>
  <si>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</si>
  <si>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</si>
  <si>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</si>
  <si>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</si>
  <si>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</si>
  <si>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</si>
  <si>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</si>
  <si>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</si>
  <si>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</si>
  <si>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</si>
  <si>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</si>
  <si>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</si>
  <si>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</si>
  <si>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</si>
  <si>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</si>
  <si>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</si>
  <si>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</si>
  <si>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</si>
  <si>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</si>
  <si>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</si>
  <si>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</si>
  <si>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</si>
  <si>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</si>
  <si>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</si>
  <si>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</si>
  <si>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</si>
  <si>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</si>
  <si>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</si>
  <si>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</si>
  <si>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</si>
  <si>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</si>
  <si>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</si>
  <si>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</si>
  <si>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</si>
  <si>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</si>
  <si>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</si>
  <si>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</si>
  <si>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</si>
  <si>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</si>
  <si>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</si>
  <si>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</si>
  <si>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</si>
  <si>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</si>
  <si>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</si>
  <si>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</si>
  <si>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</si>
  <si>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</si>
  <si>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</si>
  <si>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</si>
  <si>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</si>
  <si>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</si>
  <si>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</si>
  <si>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</si>
  <si>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</si>
  <si>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</si>
  <si>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</si>
  <si>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</si>
  <si>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</si>
  <si>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</si>
  <si>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</si>
  <si>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</si>
  <si>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</si>
  <si>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</si>
  <si>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</si>
  <si>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</si>
  <si>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</si>
  <si>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</si>
  <si>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</si>
  <si>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</si>
  <si>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</si>
  <si>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</si>
  <si>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</si>
  <si>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</si>
  <si>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</si>
  <si>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</si>
  <si>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</si>
  <si>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</si>
  <si>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</si>
  <si>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</si>
  <si>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</si>
  <si>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</si>
  <si>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</si>
  <si>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</si>
  <si>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</si>
  <si>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</si>
  <si>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</si>
  <si>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</si>
  <si>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</si>
  <si>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</si>
  <si>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</si>
  <si>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</si>
  <si>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</si>
  <si>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</si>
  <si>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</si>
  <si>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</si>
  <si>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</si>
  <si>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</si>
  <si>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</si>
  <si>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</si>
  <si>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</si>
  <si>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</si>
  <si>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</si>
  <si>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</si>
  <si>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</si>
  <si>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</si>
  <si>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</si>
  <si>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</si>
  <si>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</si>
  <si>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</si>
  <si>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</si>
  <si>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</si>
  <si>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</si>
  <si>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</si>
  <si>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</si>
  <si>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</si>
  <si>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</si>
  <si>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</si>
  <si>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</si>
  <si>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</si>
  <si>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</si>
  <si>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</si>
  <si>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</si>
  <si>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</si>
  <si>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</si>
  <si>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</si>
  <si>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</si>
  <si>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</si>
  <si>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</si>
  <si>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</si>
  <si>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</si>
  <si>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</si>
  <si>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</si>
  <si>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</si>
  <si>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</si>
  <si>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</si>
  <si>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</si>
  <si>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</si>
  <si>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</si>
  <si>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</si>
  <si>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</si>
  <si>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</si>
  <si>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</si>
  <si>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</si>
  <si>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</si>
  <si>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</si>
  <si>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</si>
  <si>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</si>
  <si>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</si>
  <si>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</si>
  <si>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</si>
  <si>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</si>
  <si>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</si>
  <si>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</si>
  <si>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</si>
  <si>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</si>
  <si>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</si>
  <si>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</si>
  <si>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</si>
  <si>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</si>
  <si>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</si>
  <si>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</si>
  <si>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</si>
  <si>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</si>
  <si>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</si>
  <si>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</si>
  <si>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</si>
  <si>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</si>
  <si>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</si>
  <si>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</si>
  <si>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</si>
  <si>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</si>
  <si>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</si>
  <si>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</si>
  <si>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</si>
  <si>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</si>
  <si>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</si>
  <si>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</si>
  <si>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</si>
  <si>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</si>
  <si>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</si>
  <si>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</si>
  <si>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</si>
  <si>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</si>
  <si>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</si>
  <si>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</si>
  <si>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</si>
  <si>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</si>
  <si>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</si>
  <si>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</si>
  <si>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</si>
  <si>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</si>
  <si>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</si>
  <si>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</si>
  <si>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</si>
  <si>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</si>
  <si>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</si>
  <si>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</si>
  <si>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</si>
  <si>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</si>
  <si>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</si>
  <si>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</si>
  <si>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</si>
  <si>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</si>
  <si>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</si>
  <si>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</si>
  <si>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</si>
  <si>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</si>
  <si>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</si>
  <si>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</si>
  <si>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</si>
  <si>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</si>
  <si>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</si>
  <si>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</si>
  <si>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</si>
  <si>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</si>
  <si>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</si>
  <si>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</si>
  <si>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</si>
  <si>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</si>
  <si>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</si>
  <si>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</si>
  <si>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</si>
  <si>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</si>
  <si>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</si>
  <si>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</si>
  <si>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</si>
  <si>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</si>
  <si>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</si>
  <si>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</si>
  <si>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</si>
  <si>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</si>
  <si>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</si>
  <si>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</si>
  <si>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</si>
  <si>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</si>
  <si>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</si>
  <si>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</si>
  <si>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</si>
  <si>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</si>
  <si>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</si>
  <si>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</si>
  <si>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</si>
  <si>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</si>
  <si>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</si>
  <si>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</si>
  <si>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</si>
  <si>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</si>
  <si>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</si>
  <si>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</si>
  <si>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</si>
  <si>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</si>
  <si>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</si>
  <si>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</si>
  <si>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</si>
  <si>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</si>
  <si>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</si>
  <si>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</si>
  <si>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</si>
  <si>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</si>
  <si>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</si>
  <si>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</si>
  <si>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</si>
  <si>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</si>
  <si>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</si>
  <si>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</si>
  <si>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</si>
  <si>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</si>
  <si>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</si>
  <si>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</si>
  <si>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</si>
  <si>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</si>
  <si>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</si>
  <si>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</si>
  <si>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</si>
  <si>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</si>
  <si>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</si>
  <si>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</si>
  <si>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</si>
  <si>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</si>
  <si>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</si>
  <si>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</si>
  <si>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</si>
  <si>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</si>
  <si>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</si>
  <si>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</si>
  <si>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</si>
  <si>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</si>
  <si>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</si>
  <si>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</si>
  <si>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</si>
  <si>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</si>
  <si>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</si>
  <si>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</si>
  <si>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</si>
  <si>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</si>
  <si>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</si>
  <si>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</si>
  <si>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</si>
  <si>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</si>
  <si>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</si>
  <si>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</si>
  <si>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</si>
  <si>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</si>
  <si>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</si>
  <si>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</si>
  <si>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</si>
  <si>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</si>
  <si>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</si>
  <si>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</si>
  <si>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</si>
  <si>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</si>
  <si>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</si>
  <si>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</si>
  <si>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</si>
  <si>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</si>
  <si>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</si>
  <si>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</si>
  <si>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</si>
  <si>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</si>
  <si>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</si>
  <si>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</si>
  <si>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</si>
  <si>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</si>
  <si>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</si>
  <si>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</si>
  <si>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</si>
  <si>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</si>
  <si>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</si>
  <si>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</si>
  <si>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</si>
  <si>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</si>
  <si>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</si>
  <si>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</si>
  <si>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</si>
  <si>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</si>
  <si>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</si>
  <si>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</si>
  <si>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</si>
  <si>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</si>
  <si>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</si>
  <si>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</si>
  <si>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</si>
  <si>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</si>
  <si>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</si>
  <si>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</si>
  <si>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</si>
  <si>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</si>
  <si>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</si>
  <si>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</si>
  <si>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</si>
  <si>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</si>
  <si>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</si>
  <si>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</si>
  <si>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</si>
  <si>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</si>
  <si>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</si>
  <si>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</si>
  <si>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</si>
  <si>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</si>
  <si>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</si>
  <si>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</si>
  <si>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</si>
  <si>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</si>
  <si>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</si>
  <si>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</si>
  <si>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</si>
  <si>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</si>
  <si>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</si>
  <si>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</si>
  <si>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</si>
  <si>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</si>
  <si>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</si>
  <si>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</si>
  <si>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</si>
  <si>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</si>
  <si>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</si>
  <si>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</si>
  <si>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</si>
  <si>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</si>
  <si>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</si>
  <si>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</si>
  <si>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</si>
  <si>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</si>
  <si>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</si>
  <si>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</si>
  <si>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</si>
  <si>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</si>
  <si>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</si>
  <si>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</si>
  <si>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</si>
  <si>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</si>
  <si>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</si>
  <si>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</si>
  <si>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</si>
  <si>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</si>
  <si>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</si>
  <si>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</si>
  <si>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</si>
  <si>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</si>
  <si>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</si>
  <si>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</si>
  <si>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</si>
  <si>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</si>
  <si>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</si>
  <si>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</si>
  <si>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</si>
  <si>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</si>
  <si>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</si>
  <si>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</si>
  <si>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</si>
  <si>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</si>
  <si>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</si>
  <si>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</si>
  <si>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</si>
  <si>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</si>
  <si>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</si>
  <si>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</si>
  <si>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</si>
  <si>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</si>
  <si>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</si>
  <si>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</si>
  <si>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</si>
  <si>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</si>
  <si>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</si>
  <si>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</si>
  <si>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</si>
  <si>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</si>
  <si>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</si>
  <si>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</si>
  <si>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</si>
  <si>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</si>
  <si>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</si>
  <si>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</si>
  <si>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</si>
  <si>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</si>
  <si>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</si>
  <si>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</si>
  <si>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</si>
  <si>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</si>
  <si>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</si>
  <si>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</si>
  <si>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</si>
  <si>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</si>
  <si>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</si>
  <si>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</si>
  <si>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</si>
  <si>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</si>
  <si>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</si>
  <si>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</si>
  <si>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</si>
  <si>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</si>
  <si>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</si>
  <si>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</si>
  <si>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</si>
  <si>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</si>
  <si>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</si>
  <si>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</si>
  <si>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</si>
  <si>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</si>
  <si>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</si>
  <si>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</si>
  <si>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</si>
  <si>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</si>
  <si>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</si>
  <si>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</si>
  <si>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</si>
  <si>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</si>
  <si>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</si>
  <si>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</si>
  <si>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</si>
  <si>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</si>
  <si>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</si>
  <si>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</si>
  <si>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</si>
  <si>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</si>
  <si>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</si>
  <si>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</si>
  <si>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</si>
  <si>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</si>
  <si>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</si>
  <si>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</si>
  <si>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</si>
  <si>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</si>
  <si>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</si>
  <si>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</si>
  <si>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</si>
  <si>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</si>
  <si>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</si>
  <si>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</si>
  <si>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</si>
  <si>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</si>
  <si>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</si>
  <si>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</si>
  <si>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</si>
  <si>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</si>
  <si>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</si>
  <si>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</si>
  <si>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</si>
  <si>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</si>
  <si>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</si>
  <si>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</si>
  <si>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</si>
  <si>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</si>
  <si>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</si>
  <si>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</si>
  <si>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</si>
  <si>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</si>
  <si>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</si>
  <si>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</si>
  <si>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</si>
  <si>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</si>
  <si>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</si>
  <si>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</si>
  <si>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</si>
  <si>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</si>
  <si>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</si>
  <si>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</si>
  <si>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</si>
  <si>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</si>
  <si>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</si>
  <si>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</si>
  <si>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</si>
  <si>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</si>
  <si>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</si>
  <si>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</si>
  <si>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</si>
  <si>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</si>
  <si>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</si>
  <si>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</si>
  <si>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</si>
  <si>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</si>
  <si>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</si>
  <si>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</si>
  <si>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</si>
  <si>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</si>
  <si>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</si>
  <si>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</si>
  <si>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</si>
  <si>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</si>
  <si>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</si>
  <si>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</si>
  <si>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</si>
  <si>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</si>
  <si>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</si>
  <si>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</si>
  <si>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</si>
  <si>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</si>
  <si>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</si>
  <si>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</si>
  <si>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</si>
  <si>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</si>
  <si>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</si>
  <si>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</si>
  <si>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</si>
  <si>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</si>
  <si>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</si>
  <si>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</si>
  <si>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</si>
  <si>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</si>
  <si>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</si>
  <si>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</si>
  <si>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</si>
  <si>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</si>
  <si>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</si>
  <si>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</si>
  <si>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</si>
  <si>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</si>
  <si>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</si>
  <si>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</si>
  <si>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</si>
  <si>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</si>
  <si>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</si>
  <si>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</si>
  <si>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</si>
  <si>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</si>
  <si>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</si>
  <si>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</si>
  <si>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</si>
  <si>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</si>
  <si>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</si>
  <si>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</si>
  <si>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</si>
  <si>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</si>
  <si>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</si>
  <si>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</si>
  <si>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</si>
  <si>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</si>
  <si>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</si>
  <si>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</si>
  <si>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</si>
  <si>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</si>
  <si>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</si>
  <si>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</si>
  <si>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</si>
  <si>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</si>
  <si>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</si>
  <si>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</si>
  <si>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</si>
  <si>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</si>
  <si>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</si>
  <si>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</si>
  <si>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</si>
  <si>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</si>
  <si>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</si>
  <si>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</si>
  <si>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</si>
  <si>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</si>
  <si>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</si>
  <si>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</si>
  <si>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</si>
  <si>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</si>
  <si>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</si>
  <si>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</si>
  <si>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</si>
  <si>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</si>
  <si>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</si>
  <si>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</si>
  <si>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</si>
  <si>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</si>
  <si>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</si>
  <si>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</si>
  <si>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</si>
  <si>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</si>
  <si>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</si>
  <si>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</si>
  <si>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</si>
  <si>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</si>
  <si>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</si>
  <si>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</si>
  <si>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</si>
  <si>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</si>
  <si>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</si>
  <si>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</si>
  <si>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</si>
  <si>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</si>
  <si>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</si>
  <si>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</si>
  <si>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</si>
  <si>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</si>
  <si>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</si>
  <si>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</si>
  <si>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</si>
  <si>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</si>
  <si>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</si>
  <si>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</si>
  <si>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</si>
  <si>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</si>
  <si>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</si>
  <si>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</si>
  <si>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</si>
  <si>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</si>
  <si>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</si>
  <si>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</si>
  <si>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</si>
  <si>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</si>
  <si>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</si>
  <si>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</si>
  <si>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</si>
  <si>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</si>
  <si>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</si>
  <si>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</si>
  <si>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</si>
  <si>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</si>
  <si>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</si>
  <si>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</si>
  <si>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</si>
  <si>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</si>
  <si>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</si>
  <si>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</si>
  <si>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</si>
  <si>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</si>
  <si>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</si>
  <si>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</si>
  <si>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</si>
  <si>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</si>
  <si>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</si>
  <si>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</si>
  <si>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</si>
  <si>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</si>
  <si>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</si>
  <si>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</si>
  <si>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</si>
  <si>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</si>
  <si>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</si>
  <si>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</si>
  <si>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</si>
  <si>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</si>
  <si>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</si>
  <si>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</si>
  <si>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</si>
  <si>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</si>
  <si>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</si>
  <si>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</si>
  <si>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</si>
  <si>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</si>
  <si>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</si>
  <si>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</si>
  <si>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</si>
  <si>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</si>
  <si>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</si>
  <si>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</si>
  <si>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</si>
  <si>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</si>
  <si>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</si>
  <si>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</si>
  <si>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</si>
  <si>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</si>
  <si>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</si>
  <si>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</si>
  <si>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</si>
  <si>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</si>
  <si>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</si>
  <si>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</si>
  <si>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</si>
  <si>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</si>
  <si>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</si>
  <si>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</si>
  <si>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</si>
  <si>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</si>
  <si>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</si>
  <si>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</si>
  <si>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</si>
  <si>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</si>
  <si>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</si>
  <si>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</si>
  <si>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</si>
  <si>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</si>
  <si>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</si>
  <si>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</si>
  <si>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</si>
  <si>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</si>
  <si>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</si>
  <si>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</si>
  <si>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</si>
  <si>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</si>
  <si>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</si>
  <si>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</si>
  <si>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</si>
  <si>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</si>
  <si>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</si>
  <si>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</si>
  <si>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</si>
  <si>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</si>
  <si>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</si>
  <si>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</si>
  <si>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</si>
  <si>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</si>
  <si>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</si>
  <si>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</si>
  <si>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</si>
  <si>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</si>
  <si>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</si>
  <si>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</si>
  <si>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</si>
  <si>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</si>
  <si>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</si>
  <si>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</si>
  <si>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</si>
  <si>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</si>
  <si>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</si>
  <si>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</si>
  <si>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</si>
  <si>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</si>
  <si>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</si>
  <si>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</si>
  <si>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</si>
  <si>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</si>
  <si>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</si>
  <si>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</si>
  <si>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</si>
  <si>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</si>
  <si>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</si>
  <si>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</si>
  <si>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</si>
  <si>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</si>
  <si>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</si>
  <si>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</si>
  <si>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</si>
  <si>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</si>
  <si>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</si>
  <si>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</si>
  <si>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</si>
  <si>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</si>
  <si>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</si>
  <si>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</si>
  <si>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</si>
  <si>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</si>
  <si>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</si>
  <si>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</si>
  <si>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</si>
  <si>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</si>
  <si>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</si>
  <si>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</si>
  <si>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</si>
  <si>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</si>
  <si>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</si>
  <si>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</si>
  <si>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</si>
  <si>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</si>
  <si>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</si>
  <si>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</si>
  <si>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</si>
  <si>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</si>
  <si>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</si>
  <si>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</si>
  <si>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</si>
  <si>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</si>
  <si>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</si>
  <si>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</si>
  <si>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</si>
  <si>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</si>
  <si>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</si>
  <si>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</si>
  <si>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</si>
  <si>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</si>
  <si>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</si>
  <si>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</si>
  <si>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</si>
  <si>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</si>
  <si>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</si>
  <si>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</si>
  <si>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</si>
  <si>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</si>
  <si>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</si>
  <si>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</si>
  <si>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</si>
  <si>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</si>
  <si>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</si>
  <si>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</si>
  <si>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</si>
  <si>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</si>
  <si>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</si>
  <si>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</si>
  <si>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</si>
  <si>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</si>
  <si>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</si>
  <si>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</si>
  <si>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</si>
  <si>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</si>
  <si>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</si>
  <si>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</si>
  <si>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</si>
  <si>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</si>
  <si>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</si>
  <si>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</si>
  <si>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</si>
  <si>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</si>
  <si>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</si>
  <si>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</si>
  <si>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</si>
  <si>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</si>
  <si>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</si>
  <si>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</si>
  <si>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</si>
  <si>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</si>
  <si>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</si>
  <si>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</si>
  <si>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</si>
  <si>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</si>
  <si>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</si>
  <si>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</si>
  <si>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</si>
  <si>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</si>
  <si>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</si>
  <si>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</si>
  <si>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</si>
  <si>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</si>
  <si>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</si>
  <si>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</si>
  <si>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</si>
  <si>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</si>
  <si>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</si>
  <si>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</si>
  <si>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</si>
  <si>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</si>
  <si>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</si>
  <si>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</si>
  <si>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</si>
  <si>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</si>
  <si>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</si>
  <si>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</si>
  <si>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</si>
  <si>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</si>
  <si>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</si>
  <si>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</si>
  <si>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</si>
  <si>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</si>
  <si>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</si>
  <si>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</si>
  <si>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</si>
  <si>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</si>
  <si>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</si>
  <si>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</si>
  <si>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</si>
  <si>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</si>
  <si>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</si>
  <si>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</si>
  <si>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</si>
  <si>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</si>
  <si>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</si>
  <si>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</si>
  <si>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</si>
  <si>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</si>
  <si>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</si>
  <si>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</si>
  <si>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</si>
  <si>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</si>
  <si>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</si>
  <si>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</si>
  <si>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</si>
  <si>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</si>
  <si>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</si>
  <si>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</si>
  <si>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</si>
  <si>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</si>
  <si>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</si>
  <si>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</si>
  <si>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</si>
  <si>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</si>
  <si>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</si>
  <si>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</si>
  <si>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</si>
  <si>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</si>
  <si>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</si>
  <si>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</si>
  <si>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</si>
  <si>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</si>
  <si>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</si>
  <si>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</si>
  <si>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</si>
  <si>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</si>
  <si>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</si>
  <si>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</si>
  <si>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</si>
  <si>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</si>
  <si>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</si>
  <si>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</si>
  <si>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</si>
  <si>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</si>
  <si>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</si>
  <si>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</si>
  <si>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</si>
  <si>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</si>
  <si>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</si>
  <si>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</si>
  <si>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</si>
  <si>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</si>
  <si>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</si>
  <si>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</si>
  <si>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</si>
  <si>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</si>
  <si>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</si>
  <si>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</si>
  <si>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</si>
  <si>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</si>
  <si>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</si>
  <si>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</si>
  <si>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</si>
  <si>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</si>
  <si>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</si>
  <si>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</si>
  <si>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</si>
  <si>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</si>
  <si>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</si>
  <si>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</si>
  <si>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</si>
  <si>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</si>
  <si>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</si>
  <si>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</si>
  <si>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</si>
  <si>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</si>
  <si>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</si>
  <si>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</si>
  <si>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</si>
  <si>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</si>
  <si>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</si>
  <si>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</si>
  <si>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</si>
  <si>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</si>
  <si>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</si>
  <si>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</si>
  <si>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</si>
  <si>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</si>
  <si>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</si>
  <si>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</si>
  <si>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</si>
  <si>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</si>
  <si>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</si>
  <si>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</si>
  <si>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</si>
  <si>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</si>
  <si>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</si>
  <si>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</si>
  <si>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</si>
  <si>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</si>
  <si>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</si>
  <si>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</si>
  <si>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</si>
  <si>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</si>
  <si>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</si>
  <si>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</si>
  <si>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</si>
  <si>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</si>
  <si>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</si>
  <si>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</si>
  <si>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</si>
  <si>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</si>
  <si>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</si>
  <si>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</si>
  <si>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</si>
  <si>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</si>
  <si>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</si>
  <si>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</si>
  <si>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</si>
  <si>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</si>
  <si>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</si>
  <si>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</si>
  <si>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</si>
  <si>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</si>
  <si>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</si>
  <si>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</si>
  <si>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</si>
  <si>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</si>
  <si>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</si>
  <si>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</si>
  <si>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</si>
  <si>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</si>
  <si>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</si>
  <si>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</si>
  <si>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</si>
  <si>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</si>
  <si>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</si>
  <si>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</si>
  <si>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</si>
  <si>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</si>
  <si>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</si>
  <si>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</si>
  <si>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</si>
  <si>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</si>
  <si>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</si>
  <si>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</si>
  <si>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</si>
  <si>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</si>
  <si>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</si>
  <si>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</si>
  <si>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</si>
  <si>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</si>
  <si>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</si>
  <si>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</si>
  <si>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</si>
  <si>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</si>
  <si>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</si>
  <si>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</si>
  <si>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</si>
  <si>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</si>
  <si>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</si>
  <si>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</si>
  <si>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</si>
  <si>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</si>
  <si>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</si>
  <si>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</si>
  <si>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</si>
  <si>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</si>
  <si>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</si>
  <si>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</si>
  <si>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</si>
  <si>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</si>
  <si>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</si>
  <si>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</si>
  <si>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</si>
  <si>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</si>
  <si>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</si>
  <si>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</si>
  <si>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</si>
  <si>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</si>
  <si>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</si>
  <si>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</si>
  <si>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</si>
  <si>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</si>
  <si>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</si>
  <si>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</si>
  <si>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</si>
  <si>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</si>
  <si>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</si>
  <si>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</si>
  <si>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</si>
  <si>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</si>
  <si>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</si>
  <si>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</si>
  <si>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</si>
  <si>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</si>
  <si>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</si>
  <si>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</si>
  <si>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</si>
  <si>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</si>
  <si>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</si>
  <si>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</si>
  <si>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</si>
  <si>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</si>
  <si>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</si>
  <si>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</si>
  <si>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</si>
  <si>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</si>
  <si>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</si>
  <si>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</si>
  <si>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</si>
  <si>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</si>
  <si>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</si>
  <si>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</si>
  <si>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</si>
  <si>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</si>
  <si>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</si>
  <si>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</si>
  <si>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</si>
  <si>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</si>
  <si>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</si>
  <si>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</si>
  <si>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</si>
  <si>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</si>
  <si>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</si>
  <si>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</si>
  <si>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</si>
  <si>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</si>
  <si>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</si>
  <si>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</si>
  <si>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</si>
  <si>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</si>
  <si>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</si>
  <si>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</si>
  <si>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</si>
  <si>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</si>
  <si>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</si>
  <si>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</si>
  <si>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</si>
  <si>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</si>
  <si>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</si>
  <si>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</si>
  <si>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</si>
  <si>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</si>
  <si>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</si>
  <si>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</si>
  <si>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</si>
  <si>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</si>
  <si>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</si>
  <si>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</si>
  <si>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</si>
  <si>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</si>
  <si>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</si>
  <si>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</si>
  <si>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</si>
  <si>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</si>
  <si>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</si>
  <si>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</si>
  <si>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</si>
  <si>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</si>
  <si>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</si>
  <si>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</si>
  <si>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</si>
  <si>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</si>
  <si>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</si>
  <si>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</si>
  <si>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</si>
  <si>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</si>
  <si>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</si>
  <si>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</si>
  <si>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</si>
  <si>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</si>
  <si>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</si>
  <si>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</si>
  <si>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</si>
  <si>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</si>
  <si>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</si>
  <si>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</si>
  <si>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</si>
  <si>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</si>
  <si>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</si>
  <si>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</si>
  <si>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</si>
  <si>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</si>
  <si>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</si>
  <si>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</si>
  <si>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</si>
  <si>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</si>
  <si>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</si>
  <si>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</si>
  <si>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</si>
  <si>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</si>
  <si>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</si>
  <si>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</si>
  <si>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</si>
  <si>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</si>
  <si>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</si>
  <si>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</si>
  <si>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</si>
  <si>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</si>
  <si>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</si>
  <si>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</si>
  <si>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</si>
  <si>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</si>
  <si>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</si>
  <si>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</si>
  <si>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</si>
  <si>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</si>
  <si>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</si>
  <si>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</si>
  <si>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</si>
  <si>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</si>
  <si>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</si>
  <si>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</si>
  <si>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</si>
  <si>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</si>
  <si>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</si>
  <si>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</si>
  <si>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</si>
  <si>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</si>
  <si>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</si>
  <si>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</si>
  <si>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</si>
  <si>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</si>
  <si>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</si>
  <si>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</si>
  <si>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</si>
  <si>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</si>
  <si>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</si>
  <si>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</si>
  <si>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</si>
  <si>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</si>
  <si>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</si>
  <si>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</si>
  <si>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</si>
  <si>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</si>
  <si>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</si>
  <si>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</si>
  <si>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</si>
  <si>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</si>
  <si>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</si>
  <si>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</si>
  <si>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</si>
  <si>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</si>
  <si>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</si>
  <si>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</si>
  <si>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</si>
  <si>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</si>
  <si>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</si>
  <si>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</si>
  <si>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</si>
  <si>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</si>
  <si>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</si>
  <si>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</si>
  <si>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</si>
  <si>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</si>
  <si>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</si>
  <si>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</si>
  <si>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</si>
  <si>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</si>
  <si>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</si>
  <si>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</si>
  <si>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</si>
  <si>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</si>
  <si>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</si>
  <si>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</si>
  <si>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</si>
  <si>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</si>
  <si>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</si>
  <si>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</si>
  <si>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</si>
  <si>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</si>
  <si>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</si>
  <si>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</si>
  <si>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</si>
  <si>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</si>
  <si>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</si>
  <si>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</si>
  <si>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</si>
  <si>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</si>
  <si>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</si>
  <si>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</si>
  <si>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</si>
  <si>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</si>
  <si>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</si>
  <si>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</si>
  <si>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</si>
  <si>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</si>
  <si>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</si>
  <si>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</si>
  <si>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</si>
  <si>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</si>
  <si>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</si>
  <si>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</si>
  <si>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</si>
  <si>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</si>
  <si>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</si>
  <si>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</si>
  <si>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</si>
  <si>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</si>
  <si>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</si>
  <si>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</si>
  <si>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</si>
  <si>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</si>
  <si>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</si>
  <si>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</si>
  <si>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</si>
  <si>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</si>
  <si>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</si>
  <si>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</si>
  <si>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</si>
  <si>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</si>
  <si>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</si>
  <si>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</si>
  <si>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</si>
  <si>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</si>
  <si>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</si>
  <si>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</si>
  <si>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</si>
  <si>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</si>
  <si>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</si>
  <si>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</si>
  <si>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</si>
  <si>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</si>
  <si>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</si>
  <si>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</si>
  <si>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</si>
  <si>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</si>
  <si>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</si>
  <si>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</si>
  <si>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</si>
  <si>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</si>
  <si>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</si>
  <si>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</si>
  <si>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</si>
  <si>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</si>
  <si>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</si>
  <si>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</si>
  <si>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</si>
  <si>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</si>
  <si>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</si>
  <si>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</si>
  <si>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</si>
  <si>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</si>
  <si>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</si>
  <si>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</si>
  <si>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</si>
  <si>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</si>
  <si>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</si>
  <si>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</si>
  <si>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</si>
  <si>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</si>
  <si>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</si>
  <si>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</si>
  <si>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</si>
  <si>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</si>
  <si>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</si>
  <si>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</si>
  <si>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</si>
  <si>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</si>
  <si>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</si>
  <si>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</si>
  <si>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</si>
  <si>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</si>
  <si>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</si>
  <si>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</si>
  <si>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</si>
  <si>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</si>
  <si>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</si>
  <si>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</si>
  <si>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</si>
  <si>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</si>
  <si>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</si>
  <si>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</si>
  <si>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</si>
  <si>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</si>
  <si>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</si>
  <si>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</si>
  <si>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</si>
  <si>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</si>
  <si>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</si>
  <si>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</si>
  <si>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</si>
  <si>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</si>
  <si>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</si>
  <si>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</si>
  <si>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</si>
  <si>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</si>
  <si>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</si>
  <si>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</si>
  <si>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</si>
  <si>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</si>
  <si>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</si>
  <si>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</si>
  <si>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</si>
  <si>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</si>
  <si>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</si>
  <si>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</si>
  <si>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</si>
  <si>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</si>
  <si>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</si>
  <si>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</si>
  <si>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</si>
  <si>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</si>
  <si>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</si>
  <si>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</si>
  <si>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</si>
  <si>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</si>
  <si>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</si>
  <si>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</si>
  <si>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</si>
  <si>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</si>
  <si>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</si>
  <si>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</si>
  <si>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</si>
  <si>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</si>
  <si>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</si>
  <si>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</si>
  <si>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</si>
  <si>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</si>
  <si>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</si>
  <si>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</si>
  <si>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</si>
  <si>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</si>
  <si>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</si>
  <si>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</si>
  <si>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</si>
  <si>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</si>
  <si>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</si>
  <si>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</si>
  <si>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</si>
  <si>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</si>
  <si>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</si>
  <si>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</si>
  <si>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</si>
  <si>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</si>
  <si>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</si>
  <si>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</si>
  <si>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</si>
  <si>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</si>
  <si>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</si>
  <si>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</si>
  <si>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</si>
  <si>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</si>
  <si>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</si>
  <si>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</si>
  <si>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</si>
  <si>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</si>
  <si>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</si>
  <si>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</si>
  <si>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</si>
  <si>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</si>
  <si>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</si>
  <si>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</si>
  <si>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</si>
  <si>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</si>
  <si>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</si>
  <si>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</si>
  <si>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</si>
  <si>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</si>
  <si>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</si>
  <si>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</si>
  <si>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</si>
  <si>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</si>
  <si>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</si>
  <si>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</si>
  <si>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</si>
  <si>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</si>
  <si>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</si>
  <si>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</si>
  <si>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</si>
  <si>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</si>
  <si>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</si>
  <si>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</si>
  <si>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</si>
  <si>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</si>
  <si>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</si>
  <si>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</si>
  <si>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</si>
  <si>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</si>
  <si>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</si>
  <si>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</si>
  <si>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</si>
  <si>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</si>
  <si>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</si>
  <si>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</si>
  <si>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</si>
  <si>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</si>
  <si>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</si>
  <si>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</si>
  <si>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</si>
  <si>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</si>
  <si>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</si>
  <si>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</si>
  <si>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</si>
  <si>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</si>
  <si>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</si>
  <si>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</si>
  <si>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</si>
  <si>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</si>
  <si>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</si>
  <si>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</si>
  <si>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</si>
  <si>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</si>
  <si>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</si>
  <si>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</si>
  <si>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</si>
  <si>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</si>
  <si>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</si>
  <si>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</si>
  <si>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</si>
  <si>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</si>
  <si>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</si>
  <si>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</si>
  <si>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</si>
  <si>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</si>
  <si>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</si>
  <si>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</si>
  <si>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</si>
  <si>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</si>
  <si>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</si>
  <si>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</si>
  <si>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</si>
  <si>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</si>
  <si>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</si>
  <si>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</si>
  <si>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</si>
  <si>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</si>
  <si>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</si>
  <si>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</si>
  <si>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</si>
  <si>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</si>
  <si>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</si>
  <si>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</si>
  <si>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</si>
  <si>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</si>
  <si>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</si>
  <si>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</si>
  <si>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</si>
  <si>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</si>
  <si>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</si>
  <si>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</si>
  <si>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</si>
  <si>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</si>
  <si>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</si>
  <si>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</si>
  <si>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</si>
  <si>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</si>
  <si>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</si>
  <si>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</si>
  <si>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</si>
  <si>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</si>
  <si>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</si>
  <si>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</si>
  <si>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</si>
  <si>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</si>
  <si>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</si>
  <si>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</si>
  <si>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</si>
  <si>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</si>
  <si>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</si>
  <si>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</si>
  <si>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</si>
  <si>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</si>
  <si>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</si>
  <si>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</si>
  <si>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</si>
  <si>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</si>
  <si>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</si>
  <si>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</si>
  <si>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</si>
  <si>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</si>
  <si>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</si>
  <si>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</si>
  <si>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</si>
  <si>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</si>
  <si>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</si>
  <si>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</si>
  <si>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</si>
  <si>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</si>
  <si>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</si>
  <si>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</si>
  <si>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</si>
  <si>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</si>
  <si>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</si>
  <si>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</si>
  <si>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</si>
  <si>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</si>
  <si>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</si>
  <si>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</si>
  <si>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</si>
  <si>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</si>
  <si>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</si>
  <si>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</si>
  <si>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</si>
  <si>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</si>
  <si>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</si>
  <si>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</si>
  <si>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</si>
  <si>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</si>
  <si>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</si>
  <si>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</si>
  <si>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</si>
  <si>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</si>
  <si>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</si>
  <si>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</si>
  <si>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</si>
  <si>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</si>
  <si>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</si>
  <si>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</si>
  <si>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</si>
  <si>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</si>
  <si>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</si>
  <si>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</si>
  <si>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</si>
  <si>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</si>
  <si>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</si>
  <si>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</si>
  <si>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</si>
  <si>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</si>
  <si>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</si>
  <si>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</si>
  <si>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</si>
  <si>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</si>
  <si>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</si>
  <si>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</si>
  <si>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</si>
  <si>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</si>
  <si>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</si>
  <si>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</si>
  <si>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</si>
  <si>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</si>
  <si>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</si>
  <si>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</si>
  <si>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</si>
  <si>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</si>
  <si>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</si>
  <si>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</si>
  <si>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</si>
  <si>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</si>
  <si>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</si>
  <si>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</si>
  <si>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</si>
  <si>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</si>
  <si>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</si>
  <si>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</si>
  <si>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</si>
  <si>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</si>
  <si>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</si>
  <si>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</si>
  <si>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</si>
  <si>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</si>
  <si>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</si>
  <si>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</si>
  <si>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</si>
  <si>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</si>
  <si>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</si>
  <si>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</si>
  <si>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</si>
  <si>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</si>
  <si>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</si>
  <si>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</si>
  <si>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</si>
  <si>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</si>
  <si>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</si>
  <si>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</si>
  <si>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</si>
  <si>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</si>
  <si>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</si>
  <si>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</si>
  <si>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</si>
  <si>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</si>
  <si>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</si>
  <si>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</si>
  <si>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</si>
  <si>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</si>
  <si>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</si>
  <si>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</si>
  <si>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</si>
  <si>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</si>
  <si>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</si>
  <si>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</si>
  <si>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</si>
  <si>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</si>
  <si>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</si>
  <si>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</si>
  <si>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</si>
  <si>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</si>
  <si>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</si>
  <si>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</si>
  <si>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</si>
  <si>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</si>
  <si>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</si>
  <si>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</si>
  <si>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</si>
  <si>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</si>
  <si>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</si>
  <si>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</si>
  <si>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</si>
  <si>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</si>
  <si>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</si>
  <si>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</si>
  <si>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</si>
  <si>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</si>
  <si>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</si>
  <si>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</si>
  <si>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</si>
  <si>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</si>
  <si>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</si>
  <si>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</si>
  <si>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</si>
  <si>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</si>
  <si>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</si>
  <si>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</si>
  <si>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</si>
  <si>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</si>
  <si>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</si>
  <si>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</si>
  <si>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</si>
  <si>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</si>
  <si>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</si>
  <si>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</si>
  <si>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</si>
  <si>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</si>
  <si>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</si>
  <si>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</si>
  <si>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</si>
  <si>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</si>
  <si>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</si>
  <si>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</si>
  <si>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</si>
  <si>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</si>
  <si>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</si>
  <si>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</si>
  <si>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</si>
  <si>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</si>
  <si>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</si>
  <si>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</si>
  <si>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</si>
  <si>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</si>
  <si>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</si>
  <si>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</si>
  <si>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</si>
  <si>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</si>
  <si>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</si>
  <si>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</si>
  <si>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</si>
  <si>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</si>
  <si>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</si>
  <si>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</si>
  <si>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</si>
  <si>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</si>
  <si>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</si>
  <si>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</si>
  <si>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</si>
  <si>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</si>
  <si>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</si>
  <si>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</si>
  <si>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</si>
  <si>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</si>
  <si>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</si>
  <si>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</si>
  <si>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</si>
  <si>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</si>
  <si>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</si>
  <si>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</si>
  <si>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</si>
  <si>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</si>
  <si>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</si>
  <si>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</si>
  <si>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</si>
  <si>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</si>
  <si>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</si>
  <si>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</si>
  <si>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</si>
  <si>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</si>
  <si>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</si>
  <si>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</si>
  <si>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</si>
  <si>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</si>
  <si>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</si>
  <si>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</si>
  <si>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</si>
  <si>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</si>
  <si>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</si>
  <si>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</si>
  <si>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</si>
  <si>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</si>
  <si>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</si>
  <si>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</si>
  <si>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</si>
  <si>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</si>
  <si>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</si>
  <si>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</si>
  <si>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</si>
  <si>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</si>
  <si>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</si>
  <si>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</si>
  <si>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</si>
  <si>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</si>
  <si>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</si>
  <si>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</si>
  <si>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</si>
  <si>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</si>
  <si>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</si>
  <si>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</si>
  <si>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</si>
  <si>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</si>
  <si>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</si>
  <si>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</si>
  <si>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</si>
  <si>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</si>
  <si>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</si>
  <si>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</si>
  <si>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</si>
  <si>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</si>
  <si>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</si>
  <si>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</si>
  <si>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</si>
  <si>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</si>
  <si>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</si>
  <si>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</si>
  <si>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</si>
  <si>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</si>
  <si>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</si>
  <si>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</si>
  <si>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</si>
  <si>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</si>
  <si>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</si>
  <si>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</si>
  <si>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</si>
  <si>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</si>
  <si>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</si>
  <si>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</si>
  <si>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</si>
  <si>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</si>
  <si>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</si>
  <si>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</si>
  <si>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</si>
  <si>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</si>
  <si>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</si>
  <si>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</si>
  <si>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</si>
  <si>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</si>
  <si>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</si>
  <si>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</si>
  <si>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</si>
  <si>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</si>
  <si>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</si>
  <si>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</si>
  <si>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</si>
  <si>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</si>
  <si>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</si>
  <si>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</si>
  <si>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</si>
  <si>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</si>
  <si>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</si>
  <si>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</si>
  <si>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</si>
  <si>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</si>
  <si>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</si>
  <si>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</si>
  <si>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</si>
  <si>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</si>
  <si>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</si>
  <si>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</si>
  <si>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</si>
  <si>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</si>
  <si>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</si>
  <si>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</si>
  <si>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</si>
  <si>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</si>
  <si>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</si>
  <si>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</si>
  <si>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</si>
  <si>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</si>
  <si>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</si>
  <si>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</si>
  <si>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</si>
  <si>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</si>
  <si>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</si>
  <si>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</si>
  <si>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</si>
  <si>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</si>
  <si>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</si>
  <si>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</si>
  <si>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</si>
  <si>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</si>
  <si>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</si>
  <si>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</si>
  <si>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</si>
  <si>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</si>
  <si>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</si>
  <si>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</si>
  <si>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</si>
  <si>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</si>
  <si>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</si>
  <si>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</si>
  <si>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</si>
  <si>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</si>
  <si>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</si>
  <si>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</si>
  <si>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</si>
  <si>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</si>
  <si>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</si>
  <si>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</si>
  <si>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</si>
  <si>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</si>
  <si>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</si>
  <si>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</si>
  <si>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</si>
  <si>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</si>
  <si>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</si>
  <si>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</si>
  <si>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</si>
  <si>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</si>
  <si>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</si>
  <si>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</si>
  <si>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</si>
  <si>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</si>
  <si>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</si>
  <si>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</si>
  <si>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</si>
  <si>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</si>
  <si>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</si>
  <si>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</si>
  <si>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</si>
  <si>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</si>
  <si>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</si>
  <si>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</si>
  <si>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</si>
  <si>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</si>
  <si>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</si>
  <si>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</si>
  <si>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</si>
  <si>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</si>
  <si>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</si>
  <si>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</si>
  <si>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</si>
  <si>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</si>
  <si>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</si>
  <si>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</si>
  <si>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</si>
  <si>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</si>
  <si>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</si>
  <si>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</si>
  <si>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</si>
  <si>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</si>
  <si>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</si>
  <si>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</si>
  <si>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</si>
  <si>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</si>
  <si>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</si>
  <si>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</si>
  <si>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</si>
  <si>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</si>
  <si>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</si>
  <si>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</si>
  <si>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</si>
  <si>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</si>
  <si>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</si>
  <si>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</si>
  <si>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</si>
  <si>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</si>
  <si>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</si>
  <si>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</si>
  <si>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</si>
  <si>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</si>
  <si>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</si>
  <si>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</si>
  <si>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</si>
  <si>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</si>
  <si>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</si>
  <si>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</si>
  <si>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</si>
  <si>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</si>
  <si>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</si>
  <si>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</si>
  <si>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</si>
  <si>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</si>
  <si>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</si>
  <si>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</si>
  <si>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</si>
  <si>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</si>
  <si>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</si>
  <si>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</si>
  <si>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</si>
  <si>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</si>
  <si>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</si>
  <si>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</si>
  <si>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</si>
  <si>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</si>
  <si>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</si>
  <si>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</si>
  <si>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</si>
  <si>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</si>
  <si>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</si>
  <si>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</si>
  <si>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</si>
  <si>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</si>
  <si>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</si>
  <si>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</si>
  <si>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</si>
  <si>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</si>
  <si>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</si>
  <si>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</si>
  <si>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</si>
  <si>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</si>
  <si>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</si>
  <si>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</si>
  <si>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</si>
  <si>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</si>
  <si>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</si>
  <si>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</si>
  <si>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</si>
  <si>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</si>
  <si>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</si>
  <si>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</si>
  <si>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</si>
  <si>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</si>
  <si>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</si>
  <si>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</si>
  <si>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</si>
  <si>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</si>
  <si>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</si>
  <si>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</si>
  <si>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</si>
  <si>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</si>
  <si>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</si>
  <si>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</si>
  <si>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</si>
  <si>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</si>
  <si>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</si>
  <si>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</si>
  <si>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</si>
  <si>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</si>
  <si>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</si>
  <si>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</si>
  <si>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</si>
  <si>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</si>
  <si>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</si>
  <si>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</si>
  <si>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</si>
  <si>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</si>
  <si>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</si>
  <si>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</si>
  <si>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</si>
  <si>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</si>
  <si>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</si>
  <si>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</si>
  <si>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</si>
  <si>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</si>
  <si>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</si>
  <si>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</si>
  <si>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</si>
  <si>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</si>
  <si>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</si>
  <si>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</si>
  <si>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</si>
  <si>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</si>
  <si>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</si>
  <si>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</si>
  <si>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</si>
  <si>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</si>
  <si>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</si>
  <si>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</si>
  <si>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</si>
  <si>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</si>
  <si>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</si>
  <si>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</si>
  <si>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</si>
  <si>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</si>
  <si>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</si>
  <si>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</si>
  <si>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</si>
  <si>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</si>
  <si>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</si>
  <si>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</si>
  <si>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</si>
  <si>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</si>
  <si>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</si>
  <si>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</si>
  <si>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</si>
  <si>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</si>
  <si>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</si>
  <si>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</si>
  <si>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</si>
  <si>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</si>
  <si>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</si>
  <si>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</si>
  <si>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</si>
  <si>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</si>
  <si>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</si>
  <si>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</si>
  <si>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</si>
  <si>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</si>
  <si>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</si>
  <si>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</si>
  <si>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</si>
  <si>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</si>
  <si>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</si>
  <si>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</si>
  <si>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</si>
  <si>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</si>
  <si>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</si>
  <si>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</si>
  <si>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</si>
  <si>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</si>
  <si>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</si>
  <si>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</si>
  <si>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</si>
  <si>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</si>
  <si>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</si>
  <si>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</si>
  <si>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</si>
  <si>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</si>
  <si>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</si>
  <si>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</si>
  <si>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</si>
  <si>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</si>
  <si>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</si>
  <si>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</si>
  <si>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</si>
  <si>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</si>
  <si>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</si>
  <si>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</si>
  <si>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</si>
  <si>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</si>
  <si>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</si>
  <si>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</si>
  <si>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</si>
  <si>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</si>
  <si>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</si>
  <si>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</si>
  <si>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</si>
  <si>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</si>
  <si>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</si>
  <si>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</si>
  <si>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</si>
  <si>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</si>
  <si>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</si>
  <si>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</si>
  <si>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</si>
  <si>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</si>
  <si>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</si>
  <si>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</si>
  <si>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</si>
  <si>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</si>
  <si>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</si>
  <si>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</si>
  <si>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</si>
  <si>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</si>
  <si>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</si>
  <si>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</si>
  <si>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</si>
  <si>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</si>
  <si>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</si>
  <si>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</si>
  <si>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</si>
  <si>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</si>
  <si>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</si>
  <si>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</si>
  <si>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</si>
  <si>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</si>
  <si>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</si>
  <si>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</si>
  <si>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</si>
  <si>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</si>
  <si>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</si>
  <si>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</si>
  <si>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</si>
  <si>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</si>
  <si>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</si>
  <si>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</si>
  <si>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</si>
  <si>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</si>
  <si>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</si>
  <si>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</si>
  <si>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</si>
  <si>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</si>
  <si>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</si>
  <si>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</si>
  <si>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</si>
  <si>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</si>
  <si>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</si>
  <si>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</si>
  <si>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</si>
  <si>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</si>
  <si>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</si>
  <si>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</si>
  <si>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</si>
  <si>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</si>
  <si>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</si>
  <si>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</si>
  <si>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</si>
  <si>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</si>
  <si>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</si>
  <si>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</si>
  <si>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</si>
  <si>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</si>
  <si>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</si>
  <si>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</si>
  <si>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</si>
  <si>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</si>
  <si>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</si>
  <si>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</si>
  <si>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</si>
  <si>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</si>
  <si>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</si>
  <si>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</si>
  <si>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</si>
  <si>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</si>
  <si>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</si>
  <si>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</si>
  <si>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</si>
  <si>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</si>
  <si>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</si>
  <si>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</si>
  <si>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</si>
  <si>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</si>
  <si>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</si>
  <si>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</si>
  <si>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</si>
  <si>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</si>
  <si>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</si>
  <si>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</si>
  <si>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</si>
  <si>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</si>
  <si>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</si>
  <si>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</si>
  <si>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</si>
  <si>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</si>
  <si>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</si>
  <si>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</si>
  <si>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</si>
  <si>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</si>
  <si>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</si>
  <si>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</si>
  <si>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</si>
  <si>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</si>
  <si>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</si>
  <si>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</si>
  <si>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</si>
  <si>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</si>
  <si>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</si>
  <si>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</si>
  <si>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</si>
  <si>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</si>
  <si>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</si>
  <si>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</si>
  <si>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</si>
  <si>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</si>
  <si>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</si>
  <si>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</si>
  <si>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</si>
  <si>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</si>
  <si>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</si>
  <si>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</si>
  <si>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</si>
  <si>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</si>
  <si>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</si>
  <si>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</si>
  <si>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</si>
  <si>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</si>
  <si>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</si>
  <si>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</si>
  <si>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</si>
  <si>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</si>
  <si>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</si>
  <si>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</si>
  <si>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</si>
  <si>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</si>
  <si>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</si>
  <si>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</si>
  <si>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</si>
  <si>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</si>
  <si>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</si>
  <si>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</si>
  <si>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</si>
  <si>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</si>
  <si>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</si>
  <si>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</si>
  <si>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</si>
  <si>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</si>
  <si>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</si>
  <si>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</si>
  <si>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</si>
  <si>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</si>
  <si>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</si>
  <si>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</si>
  <si>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</si>
  <si>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</si>
  <si>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</si>
  <si>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</si>
  <si>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</si>
  <si>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</si>
  <si>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</si>
  <si>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</si>
  <si>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</si>
  <si>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</si>
  <si>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</si>
  <si>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</si>
  <si>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</si>
  <si>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</si>
  <si>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</si>
  <si>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</si>
  <si>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</si>
  <si>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</si>
  <si>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</si>
  <si>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</si>
  <si>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</si>
  <si>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</si>
  <si>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</si>
  <si>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</si>
  <si>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</si>
  <si>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</si>
  <si>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</si>
  <si>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</si>
  <si>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</si>
  <si>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</si>
  <si>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</si>
  <si>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</si>
  <si>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</si>
  <si>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</si>
  <si>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</si>
  <si>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</si>
  <si>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</si>
  <si>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</si>
  <si>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</si>
  <si>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</si>
  <si>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</si>
  <si>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</si>
  <si>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</si>
  <si>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</si>
  <si>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</si>
  <si>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</si>
  <si>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</si>
  <si>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</si>
  <si>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</si>
  <si>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</si>
  <si>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</si>
  <si>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</si>
  <si>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</si>
  <si>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</si>
  <si>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</si>
  <si>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</si>
  <si>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</si>
  <si>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</si>
  <si>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</si>
  <si>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</si>
  <si>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</si>
  <si>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</si>
  <si>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</si>
  <si>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</si>
  <si>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</si>
  <si>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</si>
  <si>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</si>
  <si>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</si>
  <si>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</si>
  <si>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</si>
  <si>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</si>
  <si>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</si>
  <si>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</si>
  <si>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</si>
  <si>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</si>
  <si>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</si>
  <si>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</si>
  <si>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</si>
  <si>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</si>
  <si>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</si>
  <si>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</si>
  <si>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</si>
  <si>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</si>
  <si>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</si>
  <si>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</si>
  <si>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</si>
  <si>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</si>
  <si>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</si>
  <si>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</si>
  <si>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</si>
  <si>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</si>
  <si>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</si>
  <si>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</si>
  <si>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</si>
  <si>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</si>
  <si>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</si>
  <si>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</si>
  <si>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</si>
  <si>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</si>
  <si>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</si>
  <si>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</si>
  <si>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</si>
  <si>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</si>
  <si>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</si>
  <si>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</si>
  <si>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</si>
  <si>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</si>
  <si>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</si>
  <si>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</si>
  <si>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</si>
  <si>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</si>
  <si>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</si>
  <si>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</si>
  <si>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</si>
  <si>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</si>
  <si>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</si>
  <si>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</si>
  <si>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</si>
  <si>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</si>
  <si>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</si>
  <si>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</si>
  <si>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</si>
  <si>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</si>
  <si>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</si>
  <si>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</si>
  <si>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</si>
  <si>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</si>
  <si>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</si>
  <si>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</si>
  <si>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</si>
  <si>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</si>
  <si>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</si>
  <si>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</si>
  <si>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</si>
  <si>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</si>
  <si>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</si>
  <si>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</si>
  <si>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</si>
  <si>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</si>
  <si>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</si>
  <si>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</si>
  <si>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</si>
  <si>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</si>
  <si>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</si>
  <si>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</si>
  <si>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</si>
  <si>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</si>
  <si>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</si>
  <si>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</si>
  <si>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</si>
  <si>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</si>
  <si>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</si>
  <si>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</si>
  <si>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</si>
  <si>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</si>
  <si>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</si>
  <si>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</si>
  <si>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</si>
  <si>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</si>
  <si>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</si>
  <si>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</si>
  <si>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</si>
  <si>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</si>
  <si>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</si>
  <si>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</si>
  <si>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</si>
  <si>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</si>
  <si>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</si>
  <si>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</si>
  <si>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</si>
  <si>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</si>
  <si>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</si>
  <si>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</si>
  <si>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</si>
  <si>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</si>
  <si>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</si>
  <si>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</si>
  <si>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</si>
  <si>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</si>
  <si>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</si>
  <si>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</si>
  <si>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</si>
  <si>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</si>
  <si>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</si>
  <si>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</si>
  <si>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</si>
  <si>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</si>
  <si>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</si>
  <si>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</si>
  <si>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</si>
  <si>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</si>
  <si>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</si>
  <si>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</si>
  <si>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</si>
  <si>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</si>
  <si>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</si>
  <si>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</si>
  <si>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</si>
  <si>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</si>
  <si>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</si>
  <si>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</si>
  <si>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</si>
  <si>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</si>
  <si>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</si>
  <si>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</si>
  <si>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</si>
  <si>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</si>
  <si>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</si>
  <si>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</si>
  <si>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</si>
  <si>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</si>
  <si>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</si>
  <si>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</si>
  <si>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</si>
  <si>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</si>
  <si>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</si>
  <si>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</si>
  <si>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</si>
  <si>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</si>
  <si>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</si>
  <si>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</si>
  <si>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</si>
  <si>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</si>
  <si>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</si>
  <si>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</si>
  <si>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</si>
  <si>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</si>
  <si>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</si>
  <si>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</si>
  <si>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</si>
  <si>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</si>
  <si>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</si>
  <si>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</si>
  <si>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</si>
  <si>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</si>
  <si>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</si>
  <si>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</si>
  <si>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</si>
  <si>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</si>
  <si>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</si>
  <si>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</si>
  <si>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</si>
  <si>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</si>
  <si>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</si>
  <si>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</si>
  <si>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</si>
  <si>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</si>
  <si>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</si>
  <si>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</si>
  <si>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</si>
  <si>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</si>
  <si>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</si>
  <si>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</si>
  <si>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</si>
  <si>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</si>
  <si>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</si>
  <si>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</si>
  <si>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</si>
  <si>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</si>
  <si>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</si>
  <si>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</si>
  <si>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</si>
  <si>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</si>
  <si>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</si>
  <si>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</si>
  <si>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</si>
  <si>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</si>
  <si>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</si>
  <si>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</si>
  <si>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</si>
  <si>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</si>
  <si>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</si>
  <si>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</si>
  <si>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</si>
  <si>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</si>
  <si>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</si>
  <si>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</si>
  <si>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</si>
  <si>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</si>
  <si>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</si>
  <si>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</si>
  <si>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</si>
  <si>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</si>
  <si>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</si>
  <si>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</si>
  <si>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</si>
  <si>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</si>
  <si>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</si>
  <si>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</si>
  <si>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</si>
  <si>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</si>
  <si>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</si>
  <si>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</si>
  <si>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</si>
  <si>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</si>
  <si>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</si>
  <si>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</si>
  <si>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</si>
  <si>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</si>
  <si>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</si>
  <si>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</si>
  <si>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</si>
  <si>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</si>
  <si>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</si>
  <si>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</si>
  <si>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</si>
  <si>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</si>
  <si>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</si>
  <si>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</si>
  <si>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</si>
  <si>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</si>
  <si>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</si>
  <si>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</si>
  <si>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</si>
  <si>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</si>
  <si>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</si>
  <si>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</si>
  <si>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</si>
  <si>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</si>
  <si>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</si>
  <si>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</si>
  <si>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</si>
  <si>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</si>
  <si>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</si>
  <si>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</si>
  <si>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</si>
  <si>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</si>
  <si>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</si>
  <si>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</si>
  <si>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</si>
  <si>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</si>
  <si>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</si>
  <si>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</si>
  <si>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</si>
  <si>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</si>
  <si>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</si>
  <si>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</si>
  <si>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</si>
  <si>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</si>
  <si>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</si>
  <si>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</si>
  <si>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</si>
  <si>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</si>
  <si>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</si>
  <si>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</si>
  <si>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</si>
  <si>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</si>
  <si>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</si>
  <si>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</si>
  <si>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</si>
  <si>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</si>
  <si>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</si>
  <si>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</si>
  <si>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</si>
  <si>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</si>
  <si>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</si>
  <si>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</si>
  <si>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</si>
  <si>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</si>
  <si>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</si>
  <si>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</si>
  <si>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</si>
  <si>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</si>
  <si>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</si>
  <si>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</si>
  <si>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</si>
  <si>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</si>
  <si>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</si>
  <si>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</si>
  <si>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</si>
  <si>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</si>
  <si>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</si>
  <si>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</si>
  <si>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</si>
  <si>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</si>
  <si>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</si>
  <si>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</si>
  <si>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</si>
  <si>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</si>
  <si>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</si>
  <si>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</si>
  <si>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</si>
  <si>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</si>
  <si>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</si>
  <si>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</si>
  <si>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</si>
  <si>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</si>
  <si>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</si>
  <si>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</si>
  <si>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</si>
  <si>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</si>
  <si>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</si>
  <si>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</si>
  <si>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</si>
  <si>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</si>
  <si>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</si>
  <si>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</si>
  <si>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</si>
  <si>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</si>
  <si>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</si>
  <si>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</si>
  <si>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</si>
  <si>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</si>
  <si>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</si>
  <si>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</si>
  <si>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</si>
  <si>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</si>
  <si>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</si>
  <si>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</si>
  <si>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</si>
  <si>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</si>
  <si>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</si>
  <si>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</si>
  <si>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</si>
  <si>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</si>
  <si>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</si>
  <si>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</si>
  <si>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</si>
  <si>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</si>
  <si>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</si>
  <si>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</si>
  <si>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</si>
  <si>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</si>
  <si>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</si>
  <si>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</si>
  <si>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</si>
  <si>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</si>
  <si>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</si>
  <si>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</si>
  <si>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</si>
  <si>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</si>
  <si>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</si>
  <si>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</si>
  <si>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</si>
  <si>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</si>
  <si>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</si>
  <si>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</si>
  <si>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</si>
  <si>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</si>
  <si>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</si>
  <si>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</si>
  <si>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</si>
  <si>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</si>
  <si>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</si>
  <si>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</si>
  <si>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</si>
  <si>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</si>
  <si>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</si>
  <si>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</si>
  <si>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</si>
  <si>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</si>
  <si>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</si>
  <si>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</si>
  <si>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</si>
  <si>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</si>
  <si>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</si>
  <si>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</si>
  <si>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</si>
  <si>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</si>
  <si>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</si>
  <si>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</si>
  <si>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</si>
  <si>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</si>
  <si>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</si>
  <si>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</si>
  <si>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</si>
  <si>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</si>
  <si>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</si>
  <si>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</si>
  <si>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</si>
  <si>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</si>
  <si>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</si>
  <si>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</si>
  <si>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</si>
  <si>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</si>
  <si>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</si>
  <si>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</si>
  <si>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</si>
  <si>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</si>
  <si>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</si>
  <si>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</si>
  <si>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</si>
  <si>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</si>
  <si>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</si>
  <si>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</si>
  <si>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</si>
  <si>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</si>
  <si>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</si>
  <si>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</si>
  <si>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</si>
  <si>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</si>
  <si>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</si>
  <si>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</si>
  <si>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</si>
  <si>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</si>
  <si>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</si>
  <si>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</si>
  <si>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</si>
  <si>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</si>
  <si>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</si>
  <si>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</si>
  <si>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</si>
  <si>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</si>
  <si>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</si>
  <si>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</si>
  <si>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</si>
  <si>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</si>
  <si>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</si>
  <si>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</si>
  <si>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</si>
  <si>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</si>
  <si>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</si>
  <si>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</si>
  <si>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</si>
  <si>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</si>
  <si>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</si>
  <si>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</si>
  <si>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</si>
  <si>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</si>
  <si>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</si>
  <si>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</si>
  <si>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</si>
  <si>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</si>
  <si>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</si>
  <si>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</si>
  <si>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</si>
  <si>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</si>
  <si>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</si>
  <si>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</si>
  <si>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</si>
  <si>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</si>
  <si>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</si>
  <si>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</si>
  <si>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</si>
  <si>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</si>
  <si>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</si>
  <si>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</si>
  <si>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</si>
  <si>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</si>
  <si>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</si>
  <si>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</si>
  <si>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</si>
  <si>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</si>
  <si>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</si>
  <si>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</si>
  <si>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</si>
  <si>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</si>
  <si>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</si>
  <si>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</si>
  <si>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</si>
  <si>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</si>
  <si>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</si>
  <si>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</si>
  <si>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</si>
  <si>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</si>
  <si>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</si>
  <si>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</si>
  <si>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</si>
  <si>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</si>
  <si>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</si>
  <si>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</si>
  <si>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</si>
  <si>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</si>
  <si>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</si>
  <si>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</si>
  <si>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</si>
  <si>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</si>
  <si>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</si>
  <si>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</si>
  <si>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</si>
  <si>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</si>
  <si>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</si>
  <si>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</si>
  <si>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</si>
  <si>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</si>
  <si>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</si>
  <si>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</si>
  <si>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</si>
  <si>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</si>
  <si>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</si>
  <si>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</si>
  <si>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</si>
  <si>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</si>
  <si>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</si>
  <si>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</si>
  <si>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</si>
  <si>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</si>
  <si>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</si>
  <si>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</si>
  <si>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</si>
  <si>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</si>
  <si>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</si>
  <si>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</si>
  <si>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</si>
  <si>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</si>
  <si>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</si>
  <si>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</si>
  <si>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</si>
  <si>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</si>
  <si>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</si>
  <si>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</si>
  <si>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</si>
  <si>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</si>
  <si>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</si>
  <si>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</si>
  <si>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</si>
  <si>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</si>
  <si>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</si>
  <si>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</si>
  <si>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</si>
  <si>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</si>
  <si>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</si>
  <si>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</si>
  <si>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</si>
  <si>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</si>
  <si>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</si>
  <si>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</si>
  <si>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</si>
  <si>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</si>
  <si>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</si>
  <si>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</si>
  <si>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</si>
  <si>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</si>
  <si>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</si>
  <si>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</si>
  <si>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</si>
  <si>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</si>
  <si>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</si>
  <si>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</si>
  <si>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</si>
  <si>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</si>
  <si>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</si>
  <si>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</si>
  <si>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</si>
  <si>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</si>
  <si>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</si>
  <si>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</si>
  <si>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</si>
  <si>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</si>
  <si>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</si>
  <si>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</si>
  <si>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</si>
  <si>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</si>
  <si>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</si>
  <si>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</si>
  <si>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</si>
  <si>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</si>
  <si>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</si>
  <si>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</si>
  <si>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</si>
  <si>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</si>
  <si>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</si>
  <si>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</si>
  <si>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</si>
  <si>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</si>
  <si>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</si>
  <si>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</si>
  <si>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</si>
  <si>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</si>
  <si>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</si>
  <si>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</si>
  <si>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</si>
  <si>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</si>
  <si>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</si>
  <si>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</si>
  <si>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</si>
  <si>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</si>
  <si>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</si>
  <si>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</si>
  <si>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</si>
  <si>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</si>
  <si>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</si>
  <si>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</si>
  <si>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</si>
  <si>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</si>
  <si>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</si>
  <si>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</si>
  <si>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</si>
  <si>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</si>
  <si>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</si>
  <si>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</si>
  <si>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</si>
  <si>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</si>
  <si>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</si>
  <si>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</si>
  <si>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</si>
  <si>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</si>
  <si>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</si>
  <si>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</si>
  <si>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</si>
  <si>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</si>
  <si>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</si>
  <si>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</si>
  <si>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</si>
  <si>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</si>
  <si>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</si>
  <si>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</si>
  <si>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</si>
  <si>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</si>
  <si>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</si>
  <si>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</si>
  <si>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</si>
  <si>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</si>
  <si>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</si>
  <si>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</si>
  <si>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</si>
  <si>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</si>
  <si>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</si>
  <si>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</si>
  <si>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</si>
  <si>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</si>
  <si>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</si>
  <si>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</si>
  <si>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</si>
  <si>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</si>
  <si>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</si>
  <si>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</si>
  <si>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</si>
  <si>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</si>
  <si>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</si>
  <si>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</si>
  <si>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</si>
  <si>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</si>
  <si>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</si>
  <si>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</si>
  <si>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</si>
  <si>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</si>
  <si>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</si>
  <si>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</si>
  <si>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</si>
  <si>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</si>
  <si>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</si>
  <si>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</si>
  <si>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</si>
  <si>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</si>
  <si>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</si>
  <si>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</si>
  <si>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</si>
  <si>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</si>
  <si>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</si>
  <si>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</si>
  <si>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</si>
  <si>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</si>
  <si>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</si>
  <si>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</si>
  <si>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</si>
  <si>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</si>
  <si>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</si>
  <si>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</si>
  <si>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</si>
  <si>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</si>
  <si>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</si>
  <si>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</si>
  <si>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</si>
  <si>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</si>
  <si>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</si>
  <si>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</si>
  <si>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</si>
  <si>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</si>
  <si>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</si>
  <si>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</si>
  <si>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</si>
  <si>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</si>
  <si>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</si>
  <si>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</si>
  <si>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</si>
  <si>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</si>
  <si>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</si>
  <si>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</si>
  <si>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</si>
  <si>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</si>
  <si>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</si>
  <si>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</si>
  <si>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</si>
  <si>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</si>
  <si>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</si>
  <si>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</si>
  <si>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</si>
  <si>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</si>
  <si>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</si>
  <si>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</si>
  <si>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</si>
  <si>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</si>
  <si>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</si>
  <si>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</si>
  <si>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</si>
  <si>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</si>
  <si>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</si>
  <si>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</si>
  <si>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</si>
  <si>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</si>
  <si>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</si>
  <si>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</si>
  <si>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</si>
  <si>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</si>
  <si>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</si>
  <si>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</si>
  <si>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</si>
  <si>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</si>
  <si>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</si>
  <si>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</si>
  <si>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</si>
  <si>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</si>
  <si>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</si>
  <si>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</si>
  <si>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</si>
  <si>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</si>
  <si>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</si>
  <si>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</si>
  <si>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</si>
  <si>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</si>
  <si>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</si>
  <si>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</si>
  <si>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</si>
  <si>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</si>
  <si>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</si>
  <si>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</si>
  <si>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</si>
  <si>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</si>
  <si>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</si>
  <si>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</si>
  <si>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</si>
  <si>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</si>
  <si>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</si>
  <si>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</si>
  <si>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</si>
  <si>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</si>
  <si>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</si>
  <si>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</si>
  <si>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</si>
  <si>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</si>
  <si>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</si>
  <si>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</si>
  <si>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</si>
  <si>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</si>
  <si>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</si>
  <si>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</si>
  <si>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</si>
  <si>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</si>
  <si>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</si>
  <si>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</si>
  <si>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</si>
  <si>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</si>
  <si>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</si>
  <si>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</si>
  <si>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</si>
  <si>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</si>
  <si>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</si>
  <si>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</si>
  <si>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</si>
  <si>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</si>
  <si>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</si>
  <si>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</si>
  <si>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</si>
  <si>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</si>
  <si>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</si>
  <si>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</si>
  <si>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</si>
  <si>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</si>
  <si>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</si>
  <si>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</si>
  <si>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</si>
  <si>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</si>
  <si>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</si>
  <si>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</si>
  <si>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</si>
  <si>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</si>
  <si>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</si>
  <si>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</si>
  <si>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</si>
  <si>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</si>
  <si>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</si>
  <si>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</si>
  <si>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</si>
  <si>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</si>
  <si>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</si>
  <si>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</si>
  <si>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</si>
  <si>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</si>
  <si>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</si>
  <si>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</si>
  <si>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</si>
  <si>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</si>
  <si>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</si>
  <si>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</si>
  <si>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</si>
  <si>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</si>
  <si>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</si>
  <si>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</si>
  <si>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</si>
  <si>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</si>
  <si>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</si>
  <si>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</si>
  <si>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</si>
  <si>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</si>
  <si>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</si>
  <si>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</si>
  <si>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</si>
  <si>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</si>
  <si>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</si>
  <si>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</si>
  <si>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</si>
  <si>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</si>
  <si>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</si>
  <si>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</si>
  <si>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</si>
  <si>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</si>
  <si>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</si>
  <si>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</si>
  <si>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</si>
  <si>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</si>
  <si>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</si>
  <si>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</si>
  <si>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</si>
  <si>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</si>
  <si>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</si>
  <si>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</si>
  <si>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</si>
  <si>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</si>
  <si>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</si>
  <si>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</si>
  <si>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</si>
  <si>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</si>
  <si>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</si>
  <si>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</si>
  <si>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</si>
  <si>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</si>
  <si>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</si>
  <si>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</si>
  <si>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</si>
  <si>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</si>
  <si>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</si>
  <si>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</si>
  <si>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</si>
  <si>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</si>
  <si>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</si>
  <si>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</si>
  <si>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</si>
  <si>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</si>
  <si>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</si>
  <si>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</si>
  <si>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</si>
  <si>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</si>
  <si>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</si>
  <si>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</si>
  <si>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</si>
  <si>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</si>
  <si>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</si>
  <si>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</si>
  <si>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</si>
  <si>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</si>
  <si>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</si>
  <si>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</si>
  <si>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</si>
  <si>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</si>
  <si>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</si>
  <si>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</si>
  <si>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</si>
  <si>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</si>
  <si>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</si>
  <si>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</si>
  <si>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</si>
  <si>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</si>
  <si>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</si>
  <si>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</si>
  <si>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</si>
  <si>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</si>
  <si>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</si>
  <si>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</si>
  <si>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</si>
  <si>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</si>
  <si>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</si>
  <si>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</si>
  <si>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</si>
  <si>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</si>
  <si>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</si>
  <si>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</si>
  <si>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</si>
  <si>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</si>
  <si>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</si>
  <si>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</si>
  <si>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</si>
  <si>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</si>
  <si>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</si>
  <si>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</si>
  <si>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</si>
  <si>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</si>
  <si>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</si>
  <si>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</si>
  <si>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</si>
  <si>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</si>
  <si>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</si>
  <si>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</si>
  <si>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</si>
  <si>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</si>
  <si>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</si>
  <si>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</si>
  <si>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</si>
  <si>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</si>
  <si>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</si>
  <si>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</si>
  <si>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</si>
  <si>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</si>
  <si>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</si>
  <si>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</si>
  <si>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</si>
  <si>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</si>
  <si>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</si>
  <si>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</si>
  <si>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</si>
  <si>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</si>
  <si>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</si>
  <si>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</si>
  <si>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</si>
  <si>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</si>
  <si>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</si>
  <si>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</si>
  <si>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</si>
  <si>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</si>
  <si>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</si>
  <si>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</si>
  <si>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</si>
  <si>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</si>
  <si>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</si>
  <si>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</si>
  <si>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</si>
  <si>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</si>
  <si>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</si>
  <si>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</si>
  <si>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</si>
  <si>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</si>
  <si>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</si>
  <si>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</si>
  <si>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</si>
  <si>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</si>
  <si>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</si>
  <si>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</si>
  <si>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</si>
  <si>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</si>
  <si>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</si>
  <si>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</si>
  <si>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</si>
  <si>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</si>
  <si>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</si>
  <si>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</si>
  <si>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</si>
  <si>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</si>
  <si>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</si>
  <si>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</si>
  <si>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</si>
  <si>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</si>
  <si>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</si>
  <si>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</si>
  <si>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</si>
  <si>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</si>
  <si>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</si>
  <si>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</si>
  <si>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</si>
  <si>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</si>
  <si>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</si>
  <si>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</si>
  <si>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</si>
  <si>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</si>
  <si>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</si>
  <si>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</si>
  <si>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</si>
  <si>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</si>
  <si>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</si>
  <si>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</si>
  <si>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</si>
  <si>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</si>
  <si>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</si>
  <si>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</si>
  <si>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</si>
  <si>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</si>
  <si>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</si>
  <si>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</si>
  <si>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</si>
  <si>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</si>
  <si>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</si>
  <si>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</si>
  <si>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</si>
  <si>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</si>
  <si>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</si>
  <si>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</si>
  <si>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</si>
  <si>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</si>
  <si>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</si>
  <si>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</si>
  <si>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</si>
  <si>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</si>
  <si>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</si>
  <si>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</si>
  <si>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</si>
  <si>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</si>
  <si>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</si>
  <si>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</si>
  <si>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</si>
  <si>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</si>
  <si>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</si>
  <si>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</si>
  <si>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</si>
  <si>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</si>
  <si>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</si>
  <si>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</si>
  <si>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</si>
  <si>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</si>
  <si>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</si>
  <si>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</si>
  <si>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</si>
  <si>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</si>
  <si>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</si>
  <si>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</si>
  <si>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</si>
  <si>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</si>
  <si>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</si>
  <si>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</si>
  <si>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</si>
  <si>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</si>
  <si>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</si>
  <si>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</si>
  <si>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</si>
  <si>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</si>
  <si>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</si>
  <si>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</si>
  <si>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</si>
  <si>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</si>
  <si>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</si>
  <si>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</si>
  <si>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</si>
  <si>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</si>
  <si>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</si>
  <si>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</si>
  <si>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</si>
  <si>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</si>
  <si>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</si>
  <si>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</si>
  <si>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</si>
  <si>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</si>
  <si>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</si>
  <si>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</si>
  <si>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</si>
  <si>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</si>
  <si>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</si>
  <si>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</si>
  <si>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</si>
  <si>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</si>
  <si>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</si>
  <si>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</si>
  <si>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</si>
  <si>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</si>
  <si>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</si>
  <si>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</si>
  <si>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</si>
  <si>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</si>
  <si>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</si>
  <si>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</si>
  <si>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</si>
  <si>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</si>
  <si>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</si>
  <si>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</si>
  <si>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</si>
  <si>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</si>
  <si>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</si>
  <si>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</si>
  <si>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</si>
  <si>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</si>
  <si>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</si>
  <si>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</si>
  <si>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</si>
  <si>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</si>
  <si>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</si>
  <si>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</si>
  <si>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</si>
  <si>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</si>
  <si>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</si>
  <si>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</si>
  <si>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</si>
  <si>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</si>
  <si>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</si>
  <si>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</si>
  <si>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</si>
  <si>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</si>
  <si>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</si>
  <si>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</si>
  <si>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</si>
  <si>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</si>
  <si>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</si>
  <si>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</si>
  <si>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</si>
  <si>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</si>
  <si>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</si>
  <si>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</si>
  <si>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</si>
  <si>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</si>
  <si>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</si>
  <si>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</si>
  <si>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</si>
  <si>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</si>
  <si>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</si>
  <si>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</si>
  <si>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</si>
  <si>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</si>
  <si>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</si>
  <si>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</si>
  <si>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</si>
  <si>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</si>
  <si>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</si>
  <si>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</si>
  <si>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</si>
  <si>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</si>
  <si>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</si>
  <si>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</si>
  <si>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</si>
  <si>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</si>
  <si>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</si>
  <si>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</si>
  <si>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</si>
  <si>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</si>
  <si>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</si>
  <si>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</si>
  <si>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</si>
  <si>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</si>
  <si>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</si>
  <si>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</si>
  <si>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</si>
  <si>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</si>
  <si>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</si>
  <si>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</si>
  <si>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</si>
  <si>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</si>
  <si>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</si>
  <si>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</si>
  <si>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</si>
  <si>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</si>
  <si>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</si>
  <si>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</si>
  <si>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</si>
  <si>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</si>
  <si>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</si>
  <si>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</si>
  <si>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</si>
  <si>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</si>
  <si>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</si>
  <si>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</si>
  <si>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</si>
  <si>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</si>
  <si>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</si>
  <si>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</si>
  <si>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</si>
  <si>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</si>
  <si>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</si>
  <si>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</si>
  <si>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</si>
  <si>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</si>
  <si>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</si>
  <si>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</si>
  <si>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</si>
  <si>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</si>
  <si>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</si>
  <si>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</si>
  <si>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</si>
  <si>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</si>
  <si>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</si>
  <si>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</si>
  <si>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</si>
  <si>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</si>
  <si>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</si>
  <si>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</si>
  <si>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</si>
  <si>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</si>
  <si>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</si>
  <si>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</si>
  <si>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</si>
  <si>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</si>
  <si>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</si>
  <si>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</si>
  <si>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</si>
  <si>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</si>
  <si>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</si>
  <si>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</si>
  <si>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</si>
  <si>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</si>
  <si>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</si>
  <si>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</si>
  <si>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</si>
  <si>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</si>
  <si>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</si>
  <si>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</si>
  <si>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</si>
  <si>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</si>
  <si>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</si>
  <si>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</si>
  <si>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</si>
  <si>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</si>
  <si>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</si>
  <si>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</si>
  <si>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</si>
  <si>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</si>
  <si>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</si>
  <si>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</si>
  <si>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</si>
  <si>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</si>
  <si>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</si>
  <si>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</si>
  <si>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</si>
  <si>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</si>
  <si>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</si>
  <si>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</si>
  <si>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</si>
  <si>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</si>
  <si>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</si>
  <si>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</si>
  <si>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</si>
  <si>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</si>
  <si>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</si>
  <si>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</si>
  <si>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</si>
  <si>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</si>
  <si>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</si>
  <si>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</si>
  <si>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</si>
  <si>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</si>
  <si>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</si>
  <si>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</si>
  <si>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</si>
  <si>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</si>
  <si>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</si>
  <si>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</si>
  <si>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</si>
  <si>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</si>
  <si>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</si>
  <si>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</si>
  <si>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</si>
  <si>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</si>
  <si>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</si>
  <si>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</si>
  <si>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</si>
  <si>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</si>
  <si>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</si>
  <si>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</si>
  <si>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</si>
  <si>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</si>
  <si>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</si>
  <si>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</si>
  <si>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</si>
  <si>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</si>
  <si>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</si>
  <si>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</si>
  <si>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</si>
  <si>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</si>
  <si>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</si>
  <si>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</si>
  <si>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</si>
  <si>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</si>
  <si>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</si>
  <si>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</si>
  <si>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</si>
  <si>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</si>
  <si>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</si>
  <si>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</si>
  <si>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</si>
  <si>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</si>
  <si>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</si>
  <si>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</si>
  <si>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</si>
  <si>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</si>
  <si>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</si>
  <si>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</si>
  <si>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</si>
  <si>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</si>
  <si>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</si>
  <si>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</si>
  <si>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</si>
  <si>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</si>
  <si>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</si>
  <si>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</si>
  <si>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</si>
  <si>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</si>
  <si>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</si>
  <si>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</si>
  <si>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</si>
  <si>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</si>
  <si>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</si>
  <si>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</si>
  <si>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</si>
  <si>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</si>
  <si>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</si>
  <si>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</si>
  <si>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</si>
  <si>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</si>
  <si>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</si>
  <si>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</si>
  <si>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</si>
  <si>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</si>
  <si>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</si>
  <si>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</si>
  <si>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</si>
  <si>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</si>
  <si>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</si>
  <si>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</si>
  <si>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</si>
  <si>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</si>
  <si>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</si>
  <si>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</si>
  <si>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</si>
  <si>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</si>
  <si>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</si>
  <si>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</si>
  <si>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</si>
  <si>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</si>
  <si>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</si>
  <si>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</si>
  <si>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</si>
  <si>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</si>
  <si>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</si>
  <si>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</si>
  <si>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</si>
  <si>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</si>
  <si>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</si>
  <si>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</si>
  <si>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</si>
  <si>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</si>
  <si>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</si>
  <si>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</si>
  <si>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</si>
  <si>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</si>
  <si>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</si>
  <si>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</si>
  <si>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</si>
  <si>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</si>
  <si>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</si>
  <si>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</si>
  <si>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</si>
  <si>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</si>
  <si>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</si>
  <si>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</si>
  <si>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</si>
  <si>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</si>
  <si>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</si>
  <si>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</si>
  <si>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</si>
  <si>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</si>
  <si>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</si>
  <si>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</si>
  <si>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</si>
  <si>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</si>
  <si>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</si>
  <si>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</si>
  <si>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</si>
  <si>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</si>
  <si>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</si>
  <si>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</si>
  <si>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</si>
  <si>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</si>
  <si>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</si>
  <si>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</si>
  <si>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</si>
  <si>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</si>
  <si>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</si>
  <si>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</si>
  <si>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</si>
  <si>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</si>
  <si>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</si>
  <si>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</si>
  <si>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</si>
  <si>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</si>
  <si>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</si>
  <si>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</si>
  <si>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</si>
  <si>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</si>
  <si>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</si>
  <si>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</si>
  <si>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</si>
  <si>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</si>
  <si>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</si>
  <si>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</si>
  <si>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</si>
  <si>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</si>
  <si>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</si>
  <si>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</si>
  <si>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</si>
  <si>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</si>
  <si>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</si>
  <si>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</si>
  <si>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</si>
  <si>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</si>
  <si>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</si>
  <si>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</si>
  <si>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</si>
  <si>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</si>
  <si>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</si>
  <si>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</si>
  <si>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</si>
  <si>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</si>
  <si>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</si>
  <si>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</si>
  <si>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</si>
  <si>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</si>
  <si>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</si>
  <si>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</si>
  <si>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</si>
  <si>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</si>
  <si>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</si>
  <si>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</si>
  <si>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</si>
  <si>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</si>
  <si>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</si>
  <si>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</si>
  <si>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</si>
  <si>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</si>
  <si>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</si>
  <si>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</si>
  <si>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</si>
  <si>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</si>
  <si>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</si>
  <si>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</si>
  <si>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</si>
  <si>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</si>
  <si>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</si>
  <si>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</si>
  <si>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</si>
  <si>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</si>
  <si>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</si>
  <si>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</si>
  <si>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</si>
  <si>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</si>
  <si>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</si>
  <si>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</si>
  <si>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</si>
  <si>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</si>
  <si>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</si>
  <si>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</si>
  <si>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</si>
  <si>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</si>
  <si>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</si>
  <si>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</si>
  <si>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</si>
  <si>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</si>
  <si>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</si>
  <si>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</si>
  <si>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</si>
  <si>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</si>
  <si>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</si>
  <si>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</si>
  <si>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</si>
  <si>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</si>
  <si>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</si>
  <si>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</si>
  <si>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</si>
  <si>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</si>
  <si>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</si>
  <si>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</si>
  <si>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</si>
  <si>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</si>
  <si>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</si>
  <si>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</si>
  <si>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</si>
  <si>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</si>
  <si>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</si>
  <si>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</si>
  <si>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</si>
  <si>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</si>
  <si>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</si>
  <si>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</si>
  <si>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</si>
  <si>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</si>
  <si>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</si>
  <si>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</si>
  <si>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</si>
  <si>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</si>
  <si>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</si>
  <si>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</si>
  <si>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</si>
  <si>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</si>
  <si>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</si>
  <si>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</si>
  <si>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</si>
  <si>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</si>
  <si>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</si>
  <si>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</si>
  <si>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</si>
  <si>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</si>
  <si>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</si>
  <si>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</si>
  <si>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</si>
  <si>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</si>
  <si>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</si>
  <si>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</si>
  <si>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</si>
  <si>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</si>
  <si>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</si>
  <si>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</si>
  <si>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</si>
  <si>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</si>
  <si>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</si>
  <si>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</si>
  <si>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</si>
  <si>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</si>
  <si>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</si>
  <si>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</si>
  <si>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</si>
  <si>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</si>
  <si>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</si>
  <si>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</si>
  <si>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</si>
  <si>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</si>
  <si>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</si>
  <si>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</si>
  <si>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</si>
  <si>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</si>
  <si>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</si>
  <si>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</si>
  <si>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</si>
  <si>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</si>
  <si>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</si>
  <si>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</si>
  <si>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</si>
  <si>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</si>
  <si>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</si>
  <si>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</si>
  <si>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</si>
  <si>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</si>
  <si>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</si>
  <si>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</si>
  <si>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</si>
  <si>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</si>
  <si>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</si>
  <si>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</si>
  <si>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</si>
  <si>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</si>
  <si>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</si>
  <si>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</si>
  <si>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</si>
  <si>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</si>
  <si>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</si>
  <si>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</si>
  <si>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</si>
  <si>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</si>
  <si>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</si>
  <si>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</si>
  <si>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</si>
  <si>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</si>
  <si>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</si>
  <si>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</si>
  <si>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</si>
  <si>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</si>
  <si>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</si>
  <si>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</si>
  <si>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</si>
  <si>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</si>
  <si>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</si>
  <si>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</si>
  <si>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</si>
  <si>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</si>
  <si>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</si>
  <si>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</si>
  <si>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</si>
  <si>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</si>
  <si>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</si>
  <si>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</si>
  <si>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</si>
  <si>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</si>
  <si>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</si>
  <si>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</si>
  <si>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</si>
  <si>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</si>
  <si>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</si>
  <si>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</si>
  <si>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</si>
  <si>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</si>
  <si>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</si>
  <si>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</si>
  <si>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</si>
  <si>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</si>
  <si>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</si>
  <si>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</si>
  <si>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</si>
  <si>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</si>
  <si>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</si>
  <si>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</si>
  <si>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</si>
  <si>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</si>
  <si>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</si>
  <si>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</si>
  <si>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</si>
  <si>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</si>
  <si>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</si>
  <si>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</si>
  <si>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</si>
  <si>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</si>
  <si>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</si>
  <si>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</si>
  <si>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</si>
  <si>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</si>
  <si>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</si>
  <si>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</si>
  <si>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</si>
  <si>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</si>
  <si>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</si>
  <si>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</si>
  <si>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</si>
  <si>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</si>
  <si>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</si>
  <si>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</si>
  <si>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</si>
  <si>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</si>
  <si>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</si>
  <si>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</si>
  <si>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</si>
  <si>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</si>
  <si>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</si>
  <si>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</si>
  <si>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</si>
  <si>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</si>
  <si>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</si>
  <si>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</si>
  <si>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</si>
  <si>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</si>
  <si>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</si>
  <si>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</si>
  <si>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</si>
  <si>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</si>
  <si>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</si>
  <si>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</si>
  <si>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</si>
  <si>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</si>
  <si>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</si>
  <si>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</si>
  <si>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</si>
  <si>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</si>
  <si>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</si>
  <si>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</si>
  <si>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</si>
  <si>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</si>
  <si>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</si>
  <si>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</si>
  <si>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</si>
  <si>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</si>
  <si>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</si>
  <si>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</si>
  <si>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</si>
  <si>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</si>
  <si>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</si>
  <si>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</si>
  <si>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</si>
  <si>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</si>
  <si>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</si>
  <si>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</si>
  <si>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</si>
  <si>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</si>
  <si>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</si>
  <si>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</si>
  <si>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</si>
  <si>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</si>
  <si>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</si>
  <si>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</si>
  <si>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</si>
  <si>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</si>
  <si>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</si>
  <si>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</si>
  <si>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</si>
  <si>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</si>
  <si>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</si>
  <si>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</si>
  <si>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</si>
  <si>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</si>
  <si>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</si>
  <si>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</si>
  <si>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</si>
  <si>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</si>
  <si>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</si>
  <si>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</si>
  <si>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</si>
  <si>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</si>
  <si>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</si>
  <si>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</si>
  <si>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</si>
  <si>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</si>
  <si>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</si>
  <si>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</si>
  <si>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</si>
  <si>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</si>
  <si>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</si>
  <si>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</si>
  <si>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</si>
  <si>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</si>
  <si>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</si>
  <si>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</si>
  <si>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</si>
  <si>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</si>
  <si>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</si>
  <si>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</si>
  <si>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</si>
  <si>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</si>
  <si>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</si>
  <si>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</si>
  <si>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</si>
  <si>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</si>
  <si>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</si>
  <si>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</si>
  <si>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</si>
  <si>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</si>
  <si>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</si>
  <si>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</si>
  <si>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</si>
  <si>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</si>
  <si>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</si>
  <si>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</si>
  <si>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</si>
  <si>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</si>
  <si>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</si>
  <si>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</si>
  <si>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</si>
  <si>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</si>
  <si>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</si>
  <si>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</si>
  <si>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</si>
  <si>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</si>
  <si>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</si>
  <si>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</si>
  <si>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</si>
  <si>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</si>
  <si>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</si>
  <si>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</si>
  <si>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</si>
  <si>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</si>
  <si>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</si>
  <si>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</si>
  <si>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</si>
  <si>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</si>
  <si>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</si>
  <si>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</si>
  <si>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</si>
  <si>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</si>
  <si>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</si>
  <si>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</si>
  <si>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</si>
  <si>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</si>
  <si>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</si>
  <si>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</si>
  <si>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</si>
  <si>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</si>
  <si>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</si>
  <si>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</si>
  <si>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</si>
  <si>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</si>
  <si>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</si>
  <si>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</si>
  <si>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</si>
  <si>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</si>
  <si>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</si>
  <si>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</si>
  <si>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</si>
  <si>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</si>
  <si>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</si>
  <si>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</si>
  <si>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</si>
  <si>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</si>
  <si>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</si>
  <si>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</si>
  <si>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</si>
  <si>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</si>
  <si>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</si>
  <si>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</si>
  <si>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</si>
  <si>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</si>
  <si>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</si>
  <si>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</si>
  <si>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</si>
  <si>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</si>
  <si>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</si>
  <si>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</si>
  <si>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</si>
  <si>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</si>
  <si>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</si>
  <si>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</si>
  <si>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</si>
  <si>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</si>
  <si>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</si>
  <si>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</si>
  <si>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</si>
  <si>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</si>
  <si>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</si>
  <si>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</si>
  <si>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</si>
  <si>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</si>
  <si>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</si>
  <si>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</si>
  <si>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</si>
  <si>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</si>
  <si>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</si>
  <si>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</si>
  <si>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</si>
  <si>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</si>
  <si>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</si>
  <si>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</si>
  <si>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</si>
  <si>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</si>
  <si>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</si>
  <si>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</si>
  <si>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</si>
  <si>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</si>
  <si>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</si>
  <si>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</si>
  <si>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</si>
  <si>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</si>
  <si>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</si>
  <si>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</si>
  <si>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</si>
  <si>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</si>
  <si>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</si>
  <si>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</si>
  <si>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</si>
  <si>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</si>
  <si>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</si>
  <si>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</si>
  <si>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</si>
  <si>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</si>
  <si>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</si>
  <si>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</si>
  <si>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</si>
  <si>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</si>
  <si>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</si>
  <si>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</si>
  <si>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</si>
  <si>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</si>
  <si>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</si>
  <si>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</si>
  <si>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</si>
  <si>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</si>
  <si>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</si>
  <si>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</si>
  <si>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</si>
  <si>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</si>
  <si>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</si>
  <si>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</si>
  <si>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</si>
  <si>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</si>
  <si>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</si>
  <si>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</si>
  <si>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</si>
  <si>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</si>
  <si>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</si>
  <si>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</si>
  <si>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</si>
  <si>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</si>
  <si>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</si>
  <si>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</si>
  <si>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</si>
  <si>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</si>
  <si>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</si>
  <si>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</si>
  <si>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</si>
  <si>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</si>
  <si>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</si>
  <si>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</si>
  <si>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</si>
  <si>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</si>
  <si>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</si>
  <si>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</si>
  <si>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</si>
  <si>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</si>
  <si>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</si>
  <si>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</si>
  <si>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</si>
  <si>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</si>
  <si>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</si>
  <si>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</si>
  <si>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</si>
  <si>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</si>
  <si>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</si>
  <si>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</si>
  <si>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</si>
  <si>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</si>
  <si>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</si>
  <si>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</si>
  <si>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</si>
  <si>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</si>
  <si>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</si>
  <si>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</si>
  <si>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</si>
  <si>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</si>
  <si>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</si>
  <si>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</si>
  <si>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</si>
  <si>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</si>
  <si>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</si>
  <si>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</si>
  <si>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</si>
  <si>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</si>
  <si>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</si>
  <si>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</si>
  <si>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</si>
  <si>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</si>
  <si>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</si>
  <si>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</si>
  <si>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</si>
  <si>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</si>
  <si>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</si>
  <si>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</si>
  <si>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</si>
  <si>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</si>
  <si>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</si>
  <si>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</si>
  <si>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</si>
  <si>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</si>
  <si>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</si>
  <si>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</si>
  <si>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</si>
  <si>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</si>
  <si>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</si>
  <si>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</si>
  <si>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</si>
  <si>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</si>
  <si>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</si>
  <si>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</si>
  <si>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</si>
  <si>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</si>
  <si>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</si>
  <si>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</si>
  <si>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</si>
  <si>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</si>
  <si>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</si>
  <si>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</si>
  <si>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</si>
  <si>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</si>
  <si>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</si>
  <si>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</si>
  <si>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</si>
  <si>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</si>
  <si>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</si>
  <si>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</si>
  <si>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</si>
  <si>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</si>
  <si>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</si>
  <si>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</si>
  <si>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</si>
  <si>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</si>
  <si>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</si>
  <si>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</si>
  <si>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</si>
  <si>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</si>
  <si>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</si>
  <si>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</si>
  <si>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</si>
  <si>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</si>
  <si>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</si>
  <si>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</si>
  <si>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</si>
  <si>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</si>
  <si>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</si>
  <si>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</si>
  <si>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</si>
  <si>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</si>
  <si>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</si>
  <si>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</si>
  <si>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</si>
  <si>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</si>
  <si>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</si>
  <si>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</si>
  <si>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</si>
  <si>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</si>
  <si>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</si>
  <si>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</si>
  <si>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</si>
  <si>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</si>
  <si>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</si>
  <si>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</si>
  <si>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</si>
  <si>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</si>
  <si>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</si>
  <si>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</si>
  <si>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</si>
  <si>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</si>
  <si>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</si>
  <si>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</si>
  <si>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</si>
  <si>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</si>
  <si>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</si>
  <si>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</si>
  <si>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</si>
  <si>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</si>
  <si>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</si>
  <si>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</si>
  <si>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</si>
  <si>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</si>
  <si>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</si>
  <si>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</si>
  <si>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</si>
  <si>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</si>
  <si>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</si>
  <si>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</si>
  <si>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</si>
  <si>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</si>
  <si>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</si>
  <si>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</si>
  <si>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</si>
  <si>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</si>
  <si>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</si>
  <si>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</si>
  <si>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</si>
  <si>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</si>
  <si>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</si>
  <si>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</si>
  <si>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</si>
  <si>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</si>
  <si>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</si>
  <si>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</si>
  <si>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</si>
  <si>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</si>
  <si>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</si>
  <si>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</si>
  <si>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</si>
  <si>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</si>
  <si>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</si>
  <si>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</si>
  <si>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</si>
  <si>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</si>
  <si>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</si>
  <si>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</si>
  <si>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</si>
  <si>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</si>
  <si>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</si>
  <si>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</si>
  <si>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</si>
  <si>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</si>
  <si>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</si>
  <si>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</si>
  <si>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</si>
  <si>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</si>
  <si>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</si>
  <si>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</si>
  <si>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</si>
  <si>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</si>
  <si>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</si>
  <si>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</si>
  <si>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</si>
  <si>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</si>
  <si>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</si>
  <si>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</si>
  <si>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</si>
  <si>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</si>
  <si>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</si>
  <si>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</si>
  <si>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</si>
  <si>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</si>
  <si>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</si>
  <si>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</si>
  <si>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</si>
  <si>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</si>
  <si>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</si>
  <si>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</si>
  <si>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</si>
  <si>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</si>
  <si>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</si>
  <si>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</si>
  <si>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</si>
  <si>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</si>
  <si>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</si>
  <si>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</si>
  <si>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</si>
  <si>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</si>
  <si>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</si>
  <si>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</si>
  <si>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</si>
  <si>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</si>
  <si>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</si>
  <si>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</si>
  <si>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</si>
  <si>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</si>
  <si>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</si>
  <si>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</si>
  <si>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</si>
  <si>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</si>
  <si>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</si>
  <si>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</si>
  <si>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</si>
  <si>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</si>
  <si>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</si>
  <si>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</si>
  <si>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</si>
  <si>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</si>
  <si>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</si>
  <si>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</si>
  <si>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</si>
  <si>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</si>
  <si>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</si>
  <si>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</si>
  <si>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</si>
  <si>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</si>
  <si>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</si>
  <si>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</si>
  <si>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</si>
  <si>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</si>
  <si>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</si>
  <si>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</si>
  <si>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</si>
  <si>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</si>
  <si>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</si>
  <si>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</si>
  <si>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</si>
  <si>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</si>
  <si>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</si>
  <si>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</si>
  <si>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</si>
  <si>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</si>
  <si>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</si>
  <si>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</si>
  <si>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</si>
  <si>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</si>
  <si>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</si>
  <si>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</si>
  <si>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</si>
  <si>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</si>
  <si>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</si>
  <si>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</si>
  <si>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</si>
  <si>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</si>
  <si>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</si>
  <si>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</si>
  <si>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</si>
  <si>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</si>
  <si>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</si>
  <si>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</si>
  <si>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</si>
  <si>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</si>
  <si>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</si>
  <si>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</si>
  <si>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</si>
  <si>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</si>
  <si>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</si>
  <si>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</si>
  <si>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</si>
  <si>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</si>
  <si>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</si>
  <si>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</si>
  <si>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</si>
  <si>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</si>
  <si>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</si>
  <si>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</si>
  <si>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</si>
  <si>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</si>
  <si>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</si>
  <si>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</si>
  <si>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</si>
  <si>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</si>
  <si>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</si>
  <si>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</si>
  <si>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</si>
  <si>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</si>
  <si>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</si>
  <si>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</si>
  <si>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</si>
  <si>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</si>
  <si>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</si>
  <si>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</si>
  <si>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</si>
  <si>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</si>
  <si>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</si>
  <si>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</si>
  <si>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</si>
  <si>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</si>
  <si>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</si>
  <si>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</si>
  <si>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</si>
  <si>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</si>
  <si>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</si>
  <si>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</si>
  <si>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</si>
  <si>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</si>
  <si>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</si>
  <si>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</si>
  <si>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</si>
  <si>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</si>
  <si>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</si>
  <si>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</si>
  <si>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</si>
  <si>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</si>
  <si>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</si>
  <si>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</si>
  <si>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</si>
  <si>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</si>
  <si>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</si>
  <si>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</si>
  <si>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</si>
  <si>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</si>
  <si>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</si>
  <si>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</si>
  <si>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</si>
  <si>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</si>
  <si>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</si>
  <si>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</si>
  <si>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</si>
  <si>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</si>
  <si>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</si>
  <si>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</si>
  <si>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</si>
  <si>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</si>
  <si>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</si>
  <si>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</si>
  <si>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</si>
  <si>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</si>
  <si>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</si>
  <si>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</si>
  <si>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</si>
  <si>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</si>
  <si>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</si>
  <si>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</si>
  <si>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</si>
  <si>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</si>
  <si>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</si>
  <si>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</si>
  <si>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</si>
  <si>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</si>
  <si>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</si>
  <si>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</si>
  <si>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</si>
  <si>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</si>
  <si>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</si>
  <si>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</si>
  <si>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</si>
  <si>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</si>
  <si>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</si>
  <si>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</si>
  <si>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</si>
  <si>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</si>
  <si>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</si>
  <si>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</si>
  <si>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</si>
  <si>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</si>
  <si>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</si>
  <si>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</si>
  <si>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</si>
  <si>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</si>
  <si>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</si>
  <si>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</si>
  <si>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</si>
  <si>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</si>
  <si>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</si>
  <si>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</si>
  <si>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</si>
  <si>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</si>
  <si>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</si>
  <si>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</si>
  <si>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</si>
  <si>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</si>
  <si>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</si>
  <si>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</si>
  <si>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</si>
  <si>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</si>
  <si>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</si>
  <si>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</si>
  <si>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</si>
  <si>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</si>
  <si>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</si>
  <si>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</si>
  <si>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</si>
  <si>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</si>
  <si>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</si>
  <si>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</si>
  <si>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</si>
  <si>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</si>
  <si>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</si>
  <si>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</si>
  <si>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</si>
  <si>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</si>
  <si>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</si>
  <si>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</si>
  <si>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</si>
  <si>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</si>
  <si>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</si>
  <si>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</si>
  <si>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</si>
  <si>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</si>
  <si>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</si>
  <si>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</si>
  <si>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</si>
  <si>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</si>
  <si>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</si>
  <si>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</si>
  <si>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</si>
  <si>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</si>
  <si>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</si>
  <si>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</si>
  <si>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</si>
  <si>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</si>
  <si>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</si>
  <si>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</si>
  <si>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</si>
  <si>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</si>
  <si>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</si>
  <si>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</si>
  <si>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</si>
  <si>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</si>
  <si>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</si>
  <si>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</si>
  <si>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</si>
  <si>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</si>
  <si>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</si>
  <si>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</si>
  <si>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</si>
  <si>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</si>
  <si>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</si>
  <si>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</si>
  <si>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</si>
  <si>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</si>
  <si>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</si>
  <si>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</si>
  <si>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</si>
  <si>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</si>
  <si>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</si>
  <si>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</si>
  <si>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</si>
  <si>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</si>
  <si>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</si>
  <si>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</si>
  <si>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</si>
  <si>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</si>
  <si>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</si>
  <si>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</si>
  <si>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</si>
  <si>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</si>
  <si>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</si>
  <si>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</si>
  <si>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</si>
  <si>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</si>
  <si>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</si>
  <si>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</si>
  <si>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</si>
  <si>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</si>
  <si>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</si>
  <si>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</si>
  <si>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</si>
  <si>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</si>
  <si>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</si>
  <si>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</si>
  <si>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</si>
  <si>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</si>
  <si>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</si>
  <si>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</si>
  <si>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</si>
  <si>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</si>
  <si>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</si>
  <si>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</si>
  <si>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</si>
  <si>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</si>
  <si>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</si>
  <si>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</si>
  <si>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</si>
  <si>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</si>
  <si>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</si>
  <si>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</si>
  <si>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</si>
  <si>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</si>
  <si>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</si>
  <si>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</si>
  <si>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</si>
  <si>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</si>
  <si>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</si>
  <si>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</si>
  <si>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</si>
  <si>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</si>
  <si>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</si>
  <si>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</si>
  <si>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</si>
  <si>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</si>
  <si>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</si>
  <si>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</si>
  <si>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</si>
  <si>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</si>
  <si>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</si>
  <si>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</si>
  <si>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</si>
  <si>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</si>
  <si>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</si>
  <si>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</si>
  <si>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</si>
  <si>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</si>
  <si>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</si>
  <si>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</si>
  <si>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</si>
  <si>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</si>
  <si>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</si>
  <si>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</si>
  <si>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</si>
  <si>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</si>
  <si>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</si>
  <si>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</si>
  <si>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</si>
  <si>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</si>
  <si>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</si>
  <si>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</si>
  <si>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</si>
  <si>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</si>
  <si>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</si>
  <si>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</si>
  <si>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</si>
  <si>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</si>
  <si>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</si>
  <si>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</si>
  <si>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</si>
  <si>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</si>
  <si>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</si>
  <si>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</si>
  <si>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</si>
  <si>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</si>
  <si>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</si>
  <si>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</si>
  <si>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</si>
  <si>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</si>
  <si>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</si>
  <si>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</si>
  <si>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</si>
  <si>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</si>
  <si>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</si>
  <si>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</si>
  <si>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</si>
  <si>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</si>
  <si>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</si>
  <si>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</si>
  <si>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</si>
  <si>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</si>
  <si>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</si>
  <si>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</si>
  <si>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</si>
  <si>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</si>
  <si>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</si>
  <si>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</si>
  <si>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</si>
  <si>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</si>
  <si>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</si>
  <si>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</si>
  <si>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</si>
  <si>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</si>
  <si>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</si>
  <si>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</si>
  <si>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</si>
  <si>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</si>
  <si>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</si>
  <si>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</si>
  <si>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</si>
  <si>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</si>
  <si>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</si>
  <si>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</si>
  <si>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</si>
  <si>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</si>
  <si>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</si>
  <si>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</si>
  <si>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</si>
  <si>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</si>
  <si>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</si>
  <si>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</si>
  <si>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</si>
  <si>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</si>
  <si>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</si>
  <si>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</si>
  <si>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</si>
  <si>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</si>
  <si>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</si>
  <si>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</si>
  <si>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</si>
  <si>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</si>
  <si>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</si>
  <si>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</si>
  <si>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</si>
  <si>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</si>
  <si>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</si>
  <si>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</si>
  <si>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</si>
  <si>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</si>
  <si>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</si>
  <si>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</si>
  <si>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</si>
  <si>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</si>
  <si>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</si>
  <si>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</si>
  <si>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</si>
  <si>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</si>
  <si>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</si>
  <si>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</si>
  <si>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</si>
  <si>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</si>
  <si>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</si>
  <si>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</si>
  <si>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</si>
  <si>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</si>
  <si>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</si>
  <si>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</si>
  <si>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</si>
  <si>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</si>
  <si>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</si>
  <si>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</si>
  <si>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</si>
  <si>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</si>
  <si>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</si>
  <si>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</si>
  <si>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</si>
  <si>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</si>
  <si>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</si>
  <si>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</si>
  <si>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</si>
  <si>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</si>
  <si>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</si>
  <si>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</si>
  <si>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</si>
  <si>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</si>
  <si>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</si>
  <si>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</si>
  <si>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</si>
  <si>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</si>
  <si>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</si>
  <si>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</si>
  <si>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</si>
  <si>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</si>
  <si>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</si>
  <si>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</si>
  <si>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</si>
  <si>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</si>
  <si>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</si>
  <si>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</si>
  <si>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</si>
  <si>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</si>
  <si>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</si>
  <si>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</si>
  <si>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</si>
  <si>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</si>
  <si>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</si>
  <si>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</si>
  <si>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</si>
  <si>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</si>
  <si>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</si>
  <si>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</si>
  <si>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</si>
  <si>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</si>
  <si>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</si>
  <si>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</si>
  <si>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</si>
  <si>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</si>
  <si>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</si>
  <si>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</si>
  <si>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</si>
  <si>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</si>
  <si>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</si>
  <si>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</si>
  <si>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</si>
  <si>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</si>
  <si>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</si>
  <si>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</si>
  <si>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</si>
  <si>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</si>
  <si>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</si>
  <si>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</si>
  <si>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</si>
  <si>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</si>
  <si>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</si>
  <si>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</si>
  <si>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</si>
  <si>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</si>
  <si>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</si>
  <si>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</si>
  <si>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</si>
  <si>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</si>
  <si>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</si>
  <si>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</si>
  <si>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</si>
  <si>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</si>
  <si>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</si>
  <si>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</si>
  <si>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</si>
  <si>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</si>
  <si>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</si>
  <si>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</si>
  <si>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</si>
  <si>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</si>
  <si>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</si>
  <si>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</si>
  <si>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</si>
  <si>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</si>
  <si>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</si>
  <si>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</si>
  <si>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</si>
  <si>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</si>
  <si>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</si>
  <si>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</si>
  <si>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</si>
  <si>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</si>
  <si>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</si>
  <si>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</si>
  <si>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</si>
  <si>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</si>
  <si>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</si>
  <si>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</si>
  <si>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</si>
  <si>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</si>
  <si>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</si>
  <si>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</si>
  <si>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</si>
  <si>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</si>
  <si>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</si>
  <si>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</si>
  <si>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</si>
  <si>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</si>
  <si>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</si>
  <si>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</si>
  <si>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</si>
  <si>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</si>
  <si>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</si>
  <si>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</si>
  <si>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</si>
  <si>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</si>
  <si>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</si>
  <si>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</si>
  <si>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</si>
  <si>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</si>
  <si>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</si>
  <si>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</si>
  <si>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</si>
  <si>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</si>
  <si>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</si>
  <si>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</si>
  <si>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</si>
  <si>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</si>
  <si>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</si>
  <si>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</si>
  <si>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</si>
  <si>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</si>
  <si>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</si>
  <si>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</si>
  <si>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</si>
  <si>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</si>
  <si>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</si>
  <si>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</si>
  <si>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</si>
  <si>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</si>
  <si>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</si>
  <si>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</si>
  <si>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</si>
  <si>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</si>
  <si>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</si>
  <si>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</si>
  <si>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</si>
  <si>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</si>
  <si>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</si>
  <si>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</si>
  <si>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</si>
  <si>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</si>
  <si>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</si>
  <si>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</si>
  <si>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</si>
  <si>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</si>
  <si>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</si>
  <si>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</si>
  <si>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</si>
  <si>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</si>
  <si>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</si>
  <si>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</si>
  <si>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</si>
  <si>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</si>
  <si>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</si>
  <si>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</si>
  <si>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</si>
  <si>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</si>
  <si>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</si>
  <si>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</si>
  <si>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</si>
  <si>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</si>
  <si>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</si>
  <si>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</si>
  <si>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</si>
  <si>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</si>
  <si>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</si>
  <si>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</si>
  <si>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</si>
  <si>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</si>
  <si>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</si>
  <si>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</si>
  <si>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</si>
  <si>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</si>
  <si>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</si>
  <si>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</si>
  <si>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</si>
  <si>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</si>
  <si>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</si>
  <si>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</si>
  <si>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</si>
  <si>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</si>
  <si>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</si>
  <si>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</si>
  <si>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</si>
  <si>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</si>
  <si>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</si>
  <si>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</si>
  <si>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</si>
  <si>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</si>
  <si>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</si>
  <si>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</si>
  <si>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</si>
  <si>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</si>
  <si>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</si>
  <si>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</si>
  <si>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</si>
  <si>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</si>
  <si>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</si>
  <si>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</si>
  <si>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</si>
  <si>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</si>
  <si>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</si>
  <si>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</si>
  <si>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</si>
  <si>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</si>
  <si>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</si>
  <si>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</si>
  <si>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</si>
  <si>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</si>
  <si>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</si>
  <si>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</si>
  <si>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</si>
  <si>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</si>
  <si>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</si>
  <si>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</si>
  <si>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</si>
  <si>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</si>
  <si>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</si>
  <si>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</si>
  <si>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</si>
  <si>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</si>
  <si>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</si>
  <si>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</si>
  <si>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</si>
  <si>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</si>
  <si>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</si>
  <si>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</si>
  <si>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</si>
  <si>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</si>
  <si>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</si>
  <si>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</si>
  <si>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</si>
  <si>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</si>
  <si>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</si>
  <si>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</si>
  <si>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</si>
  <si>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</si>
  <si>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</si>
  <si>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</si>
  <si>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</si>
  <si>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</si>
  <si>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</si>
  <si>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</si>
  <si>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</si>
  <si>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</si>
  <si>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</si>
  <si>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</si>
  <si>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</si>
  <si>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</si>
  <si>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</si>
  <si>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</si>
  <si>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</si>
  <si>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</si>
  <si>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</si>
  <si>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</si>
  <si>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</si>
  <si>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</si>
  <si>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</si>
  <si>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</si>
  <si>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</si>
  <si>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</si>
  <si>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</si>
  <si>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</si>
  <si>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</si>
  <si>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</si>
  <si>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</si>
  <si>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</si>
  <si>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</si>
  <si>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</si>
  <si>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</si>
  <si>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</si>
  <si>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</si>
  <si>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</si>
  <si>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</si>
  <si>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</si>
  <si>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</si>
  <si>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</si>
  <si>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</si>
  <si>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</si>
  <si>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</si>
  <si>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</si>
  <si>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</si>
  <si>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</si>
  <si>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</si>
  <si>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</si>
  <si>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</si>
  <si>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</si>
  <si>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</si>
  <si>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</si>
  <si>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</si>
  <si>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</si>
  <si>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</si>
  <si>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</si>
  <si>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</si>
  <si>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</si>
  <si>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</si>
  <si>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</si>
  <si>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</si>
  <si>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</si>
  <si>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</si>
  <si>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</si>
  <si>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</si>
  <si>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</si>
  <si>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</si>
  <si>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</si>
  <si>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</si>
  <si>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</si>
  <si>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</si>
  <si>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</si>
  <si>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</si>
  <si>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</si>
  <si>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</si>
  <si>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</si>
  <si>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</si>
  <si>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</si>
  <si>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</si>
  <si>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</si>
  <si>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</si>
  <si>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</si>
  <si>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</si>
  <si>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</si>
  <si>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</si>
  <si>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</si>
  <si>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</si>
  <si>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</si>
  <si>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</si>
  <si>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</si>
  <si>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</si>
  <si>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</si>
  <si>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</si>
  <si>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</si>
  <si>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</si>
  <si>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</si>
  <si>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</si>
  <si>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</si>
  <si>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</si>
  <si>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</si>
  <si>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</si>
  <si>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</si>
  <si>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</si>
  <si>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</si>
  <si>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</si>
  <si>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</si>
  <si>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</si>
  <si>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</si>
  <si>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</si>
  <si>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</si>
  <si>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</si>
  <si>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</si>
  <si>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</si>
  <si>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</si>
  <si>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</si>
  <si>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</si>
  <si>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</si>
  <si>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</si>
  <si>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</si>
  <si>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</si>
  <si>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</si>
  <si>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</si>
  <si>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</si>
  <si>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</si>
  <si>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</si>
  <si>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</si>
  <si>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</si>
  <si>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</si>
  <si>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</si>
  <si>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</si>
  <si>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</si>
  <si>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</si>
  <si>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</si>
  <si>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</si>
  <si>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</si>
  <si>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</si>
  <si>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</si>
  <si>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</si>
  <si>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</si>
  <si>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</si>
  <si>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</si>
  <si>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</si>
  <si>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</si>
  <si>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</si>
  <si>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</si>
  <si>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</si>
  <si>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</si>
  <si>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</si>
  <si>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</si>
  <si>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</si>
  <si>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</si>
  <si>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</si>
  <si>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</si>
  <si>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</si>
  <si>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</si>
  <si>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</si>
  <si>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</si>
  <si>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</si>
  <si>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</si>
  <si>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</si>
  <si>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</si>
  <si>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</si>
  <si>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</si>
  <si>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</si>
  <si>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</si>
  <si>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</si>
  <si>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</si>
  <si>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</si>
  <si>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</si>
  <si>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</si>
  <si>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</si>
  <si>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</si>
  <si>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</si>
  <si>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</si>
  <si>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</si>
  <si>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</si>
  <si>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</si>
  <si>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</si>
  <si>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</si>
  <si>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</si>
  <si>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</si>
  <si>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</si>
  <si>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</si>
  <si>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</si>
  <si>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</si>
  <si>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</si>
  <si>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</si>
  <si>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</si>
  <si>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</si>
  <si>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</si>
  <si>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</si>
  <si>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</si>
  <si>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</si>
  <si>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</si>
  <si>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</si>
  <si>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</si>
  <si>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</si>
  <si>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</si>
  <si>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</si>
  <si>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</si>
  <si>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</si>
  <si>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</si>
  <si>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</si>
  <si>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</si>
  <si>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</si>
  <si>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</si>
  <si>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</si>
  <si>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</si>
  <si>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</si>
  <si>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</si>
  <si>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</si>
  <si>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</si>
  <si>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</si>
  <si>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</si>
  <si>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</si>
  <si>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</si>
  <si>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</si>
  <si>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</si>
  <si>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</si>
  <si>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</si>
  <si>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</si>
  <si>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</si>
  <si>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</si>
  <si>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</si>
  <si>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</si>
  <si>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</si>
  <si>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</si>
  <si>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</si>
  <si>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</si>
  <si>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</si>
  <si>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</si>
  <si>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</si>
  <si>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</si>
  <si>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</si>
  <si>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</si>
  <si>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</si>
  <si>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</si>
  <si>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</si>
  <si>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</si>
  <si>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</si>
  <si>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</si>
  <si>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</si>
  <si>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</si>
  <si>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</si>
  <si>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</si>
  <si>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</si>
  <si>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</si>
  <si>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</si>
  <si>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</si>
  <si>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</si>
  <si>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</si>
  <si>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</si>
  <si>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</si>
  <si>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</si>
  <si>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</si>
  <si>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</si>
  <si>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</si>
  <si>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</si>
  <si>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</si>
  <si>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</si>
  <si>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</si>
  <si>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</si>
  <si>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</si>
  <si>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</si>
  <si>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</si>
  <si>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</si>
  <si>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</si>
  <si>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</si>
  <si>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</si>
  <si>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</si>
  <si>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</si>
  <si>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</si>
  <si>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</si>
  <si>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</si>
  <si>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</si>
  <si>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</si>
  <si>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</si>
  <si>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</si>
  <si>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</si>
  <si>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</si>
  <si>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</si>
  <si>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</si>
  <si>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</si>
  <si>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</si>
  <si>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</si>
  <si>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</si>
  <si>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</si>
  <si>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</si>
  <si>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</si>
  <si>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</si>
  <si>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</si>
  <si>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</si>
  <si>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</si>
  <si>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</si>
  <si>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</si>
  <si>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</si>
  <si>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</si>
  <si>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</si>
  <si>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</si>
  <si>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</si>
  <si>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</si>
  <si>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</si>
  <si>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</si>
  <si>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</si>
  <si>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</si>
  <si>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</si>
  <si>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</si>
  <si>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</si>
  <si>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</si>
  <si>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</si>
  <si>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</si>
  <si>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</si>
  <si>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</si>
  <si>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</si>
  <si>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</si>
  <si>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</si>
  <si>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</si>
  <si>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</si>
  <si>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</si>
  <si>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</si>
  <si>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</si>
  <si>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</si>
  <si>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</si>
  <si>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</si>
  <si>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</si>
  <si>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</si>
  <si>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</si>
  <si>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</si>
  <si>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</si>
  <si>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</si>
  <si>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</si>
  <si>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</si>
  <si>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</si>
  <si>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</si>
  <si>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</si>
  <si>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</si>
  <si>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</si>
  <si>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</si>
  <si>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</si>
  <si>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</si>
  <si>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</si>
  <si>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</si>
  <si>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</si>
  <si>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</si>
  <si>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</si>
  <si>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</si>
  <si>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</si>
  <si>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</si>
  <si>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</si>
  <si>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</si>
  <si>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</si>
  <si>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</si>
  <si>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</si>
  <si>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</si>
  <si>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</si>
  <si>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</si>
  <si>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</si>
  <si>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</si>
  <si>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</si>
  <si>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</si>
  <si>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</si>
  <si>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</si>
  <si>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</si>
  <si>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</si>
  <si>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</si>
  <si>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</si>
  <si>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</si>
  <si>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</si>
  <si>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</si>
  <si>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</si>
  <si>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</si>
  <si>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</si>
  <si>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</si>
  <si>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</si>
  <si>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</si>
  <si>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</si>
  <si>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</si>
  <si>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</si>
  <si>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</si>
  <si>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</si>
  <si>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</si>
  <si>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</si>
  <si>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</si>
  <si>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</si>
  <si>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</si>
  <si>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</si>
  <si>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</si>
  <si>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</si>
  <si>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</si>
  <si>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</si>
  <si>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</si>
  <si>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</si>
  <si>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</si>
  <si>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</si>
  <si>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</si>
  <si>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</si>
  <si>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</si>
  <si>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</si>
  <si>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</si>
  <si>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</si>
  <si>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</si>
  <si>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</si>
  <si>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</si>
  <si>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</si>
  <si>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</si>
  <si>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</si>
  <si>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</si>
  <si>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</si>
  <si>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</si>
  <si>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</si>
  <si>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</si>
  <si>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</si>
  <si>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</si>
  <si>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</si>
  <si>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</si>
  <si>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</si>
  <si>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</si>
  <si>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</si>
  <si>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</si>
  <si>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</si>
  <si>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</si>
  <si>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</si>
  <si>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</si>
  <si>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</si>
  <si>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</si>
  <si>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</si>
  <si>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</si>
  <si>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</si>
  <si>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</si>
  <si>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</si>
  <si>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</si>
  <si>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</si>
  <si>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</si>
  <si>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</si>
  <si>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</si>
  <si>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</si>
  <si>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</si>
  <si>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</si>
  <si>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</si>
  <si>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</si>
  <si>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</si>
  <si>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</si>
  <si>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</si>
  <si>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</si>
  <si>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</si>
  <si>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</si>
  <si>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</si>
  <si>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</si>
  <si>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</si>
  <si>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</si>
  <si>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</si>
  <si>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</si>
  <si>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</si>
  <si>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</si>
  <si>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</si>
  <si>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</si>
  <si>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</si>
  <si>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</si>
  <si>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</si>
  <si>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</si>
  <si>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</si>
  <si>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</si>
  <si>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</si>
  <si>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</si>
  <si>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</si>
  <si>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</si>
  <si>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</si>
  <si>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</si>
  <si>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</si>
  <si>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</si>
  <si>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</si>
  <si>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</si>
  <si>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</si>
  <si>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</si>
  <si>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</si>
  <si>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</si>
  <si>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</si>
  <si>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</si>
  <si>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</si>
  <si>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</si>
  <si>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</si>
  <si>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</si>
  <si>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</si>
  <si>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</si>
  <si>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</si>
  <si>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</si>
  <si>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</si>
  <si>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</si>
  <si>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</si>
  <si>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</si>
  <si>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</si>
  <si>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</si>
  <si>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</si>
  <si>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</si>
  <si>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</si>
  <si>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</si>
  <si>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</si>
  <si>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</si>
  <si>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</si>
  <si>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</si>
  <si>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</si>
  <si>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</si>
  <si>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</si>
  <si>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</si>
  <si>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</si>
  <si>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</si>
  <si>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</si>
  <si>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</si>
  <si>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</si>
  <si>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</si>
  <si>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</si>
  <si>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</si>
  <si>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</si>
  <si>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</si>
  <si>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</si>
  <si>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</si>
  <si>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</si>
  <si>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</si>
  <si>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</si>
  <si>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</si>
  <si>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</si>
  <si>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</si>
  <si>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</si>
  <si>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</si>
  <si>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</si>
  <si>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</si>
  <si>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</si>
  <si>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</si>
  <si>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</si>
  <si>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</si>
  <si>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</si>
  <si>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</si>
  <si>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</si>
  <si>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</si>
  <si>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</si>
  <si>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</si>
  <si>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</si>
  <si>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</si>
  <si>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</si>
  <si>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</si>
  <si>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</si>
  <si>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</si>
  <si>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</si>
  <si>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</si>
  <si>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</si>
  <si>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</si>
  <si>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</si>
  <si>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</si>
  <si>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</si>
  <si>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</si>
  <si>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</si>
  <si>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</si>
  <si>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</si>
  <si>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</si>
  <si>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</si>
  <si>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</si>
  <si>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</si>
  <si>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</si>
  <si>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</si>
  <si>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</si>
  <si>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</si>
  <si>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</si>
  <si>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</si>
  <si>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</si>
  <si>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</si>
  <si>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</si>
  <si>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</si>
  <si>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</si>
  <si>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</si>
  <si>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</si>
  <si>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</si>
  <si>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</si>
  <si>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</si>
  <si>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</si>
  <si>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</si>
  <si>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</si>
  <si>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</si>
  <si>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</si>
  <si>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</si>
  <si>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</si>
  <si>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</si>
  <si>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</si>
  <si>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</si>
  <si>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</si>
  <si>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</si>
  <si>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</si>
  <si>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</si>
  <si>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</si>
  <si>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</si>
  <si>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</si>
  <si>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</si>
  <si>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</si>
  <si>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</si>
  <si>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</si>
  <si>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</si>
  <si>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</si>
  <si>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</si>
  <si>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</si>
  <si>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</si>
  <si>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</si>
  <si>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</si>
  <si>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</si>
  <si>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</si>
  <si>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</si>
  <si>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</si>
  <si>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</si>
  <si>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</si>
  <si>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</si>
  <si>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</si>
  <si>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</si>
  <si>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</si>
  <si>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</si>
  <si>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</si>
  <si>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</si>
  <si>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</si>
  <si>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</si>
  <si>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</si>
  <si>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</si>
  <si>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</si>
  <si>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</si>
  <si>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</si>
  <si>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</si>
  <si>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</si>
  <si>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</si>
  <si>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</si>
  <si>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</si>
  <si>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</si>
  <si>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</si>
  <si>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</si>
  <si>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</si>
  <si>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</si>
  <si>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</si>
  <si>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</si>
  <si>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</si>
  <si>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</si>
  <si>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</si>
  <si>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</si>
  <si>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</si>
  <si>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</si>
  <si>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</si>
  <si>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</si>
  <si>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</si>
  <si>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</si>
  <si>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</si>
  <si>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</si>
  <si>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</si>
  <si>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</si>
  <si>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</si>
  <si>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</si>
  <si>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</si>
  <si>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</si>
  <si>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</si>
  <si>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</si>
  <si>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</si>
  <si>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</si>
  <si>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</si>
  <si>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</si>
  <si>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</si>
  <si>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</si>
  <si>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</si>
  <si>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</si>
  <si>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</si>
  <si>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</si>
  <si>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</si>
  <si>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</si>
  <si>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</si>
  <si>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</si>
  <si>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</si>
  <si>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</si>
  <si>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</si>
  <si>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</si>
  <si>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</si>
  <si>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</si>
  <si>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</si>
  <si>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</si>
  <si>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</si>
  <si>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</si>
  <si>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</si>
  <si>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</si>
  <si>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</si>
  <si>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</si>
  <si>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</si>
  <si>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</si>
  <si>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</si>
  <si>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</si>
  <si>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</si>
  <si>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</si>
  <si>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</si>
  <si>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</si>
  <si>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</si>
  <si>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</si>
  <si>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</si>
  <si>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</si>
  <si>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</si>
  <si>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</si>
  <si>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</si>
  <si>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</si>
  <si>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</si>
  <si>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</si>
  <si>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</si>
  <si>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</si>
  <si>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</si>
  <si>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</si>
  <si>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</si>
  <si>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</si>
  <si>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</si>
  <si>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</si>
  <si>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</si>
  <si>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</si>
  <si>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</si>
  <si>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</si>
  <si>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</si>
  <si>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</si>
  <si>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</si>
  <si>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</si>
  <si>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</si>
  <si>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</si>
  <si>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</si>
  <si>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</si>
  <si>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</si>
  <si>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</si>
  <si>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</si>
  <si>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</si>
  <si>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</si>
  <si>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</si>
  <si>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</si>
  <si>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</si>
  <si>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</si>
  <si>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</si>
  <si>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</si>
  <si>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</si>
  <si>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</si>
  <si>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</si>
  <si>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</si>
  <si>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</si>
  <si>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</si>
  <si>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</si>
  <si>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</si>
  <si>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</si>
  <si>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</si>
  <si>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</si>
  <si>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</si>
  <si>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</si>
  <si>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</si>
  <si>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</si>
  <si>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</si>
  <si>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</si>
  <si>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</si>
  <si>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</si>
  <si>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</si>
  <si>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</si>
  <si>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</si>
  <si>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</si>
  <si>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</si>
  <si>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</si>
  <si>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</si>
  <si>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</si>
  <si>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</si>
  <si>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</si>
  <si>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</si>
  <si>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</si>
  <si>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</si>
  <si>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</si>
  <si>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</si>
  <si>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</si>
  <si>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</si>
  <si>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</si>
  <si>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</si>
  <si>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</si>
  <si>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</si>
  <si>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</si>
  <si>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</si>
  <si>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</si>
  <si>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</si>
  <si>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</si>
  <si>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</si>
  <si>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</si>
  <si>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</si>
  <si>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</si>
  <si>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</si>
  <si>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</si>
  <si>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</si>
  <si>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</si>
  <si>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</si>
  <si>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</si>
  <si>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</si>
  <si>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</si>
  <si>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</si>
  <si>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</si>
  <si>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</si>
  <si>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</si>
  <si>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</si>
  <si>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</si>
  <si>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</si>
  <si>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</si>
  <si>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</si>
  <si>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</si>
  <si>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</si>
  <si>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</si>
  <si>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</si>
  <si>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</si>
  <si>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</si>
  <si>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</si>
  <si>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</si>
  <si>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</si>
  <si>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</si>
  <si>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</si>
  <si>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</si>
  <si>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</si>
  <si>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</si>
  <si>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</si>
  <si>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</si>
  <si>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</si>
  <si>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</si>
  <si>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</si>
  <si>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</si>
  <si>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</si>
  <si>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</si>
  <si>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</si>
  <si>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</si>
  <si>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</si>
  <si>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</si>
  <si>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</si>
  <si>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</si>
  <si>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</si>
  <si>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</si>
  <si>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</si>
  <si>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</si>
  <si>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</si>
  <si>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</si>
  <si>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</si>
  <si>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</si>
  <si>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</si>
  <si>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</si>
  <si>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</si>
  <si>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</si>
  <si>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</si>
  <si>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</si>
  <si>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</si>
  <si>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</si>
  <si>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</si>
  <si>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</si>
  <si>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</si>
  <si>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</si>
  <si>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</si>
  <si>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</si>
  <si>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</si>
  <si>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</si>
  <si>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</si>
  <si>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</si>
  <si>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</si>
  <si>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</si>
  <si>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</si>
  <si>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</si>
  <si>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</si>
  <si>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</si>
  <si>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</si>
  <si>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</si>
  <si>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</si>
  <si>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</si>
  <si>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</si>
  <si>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</si>
  <si>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</si>
  <si>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</si>
  <si>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</si>
  <si>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</si>
  <si>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</si>
  <si>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</si>
  <si>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</si>
  <si>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</si>
  <si>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</si>
  <si>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</si>
  <si>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</si>
  <si>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</si>
  <si>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</si>
  <si>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</si>
  <si>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</si>
  <si>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</si>
  <si>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</si>
  <si>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</si>
  <si>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</si>
  <si>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</si>
  <si>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</si>
  <si>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</si>
  <si>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</si>
  <si>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</si>
  <si>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</si>
  <si>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</si>
  <si>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</si>
  <si>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</si>
  <si>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</si>
  <si>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</si>
  <si>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</si>
  <si>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</si>
  <si>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</si>
  <si>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</si>
  <si>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</si>
  <si>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</si>
  <si>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</si>
  <si>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</si>
  <si>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</si>
  <si>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</si>
  <si>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</si>
  <si>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</si>
  <si>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</si>
  <si>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</si>
  <si>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</si>
  <si>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</si>
  <si>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</si>
  <si>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</si>
  <si>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</si>
  <si>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</si>
  <si>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</si>
  <si>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</si>
  <si>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</si>
  <si>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</si>
  <si>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</si>
  <si>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</si>
  <si>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</si>
  <si>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</si>
  <si>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</si>
  <si>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</si>
  <si>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</si>
  <si>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</si>
  <si>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</si>
  <si>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</si>
  <si>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</si>
  <si>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</si>
  <si>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</si>
  <si>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</si>
  <si>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</si>
  <si>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</si>
  <si>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</si>
  <si>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</si>
  <si>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</si>
  <si>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</si>
  <si>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</si>
  <si>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</si>
  <si>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</si>
  <si>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</si>
  <si>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</si>
  <si>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</si>
  <si>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</si>
  <si>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</si>
  <si>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</si>
  <si>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</si>
  <si>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</si>
  <si>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</si>
  <si>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</si>
  <si>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</si>
  <si>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</si>
  <si>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</si>
  <si>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</si>
  <si>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</si>
  <si>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</si>
  <si>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</si>
  <si>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</si>
  <si>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</si>
  <si>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</si>
  <si>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</si>
  <si>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</si>
  <si>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</si>
  <si>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</si>
  <si>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</si>
  <si>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</si>
  <si>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</si>
  <si>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</si>
  <si>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</si>
  <si>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</si>
  <si>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</si>
  <si>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</si>
  <si>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</si>
  <si>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</si>
  <si>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</si>
  <si>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</si>
  <si>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</si>
  <si>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</si>
  <si>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</si>
  <si>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</si>
  <si>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</si>
  <si>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</si>
  <si>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</si>
  <si>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</si>
  <si>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</si>
  <si>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</si>
  <si>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</si>
  <si>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</si>
  <si>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</si>
  <si>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</si>
  <si>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</si>
  <si>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</si>
  <si>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</si>
  <si>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</si>
  <si>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</si>
  <si>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</si>
  <si>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</si>
  <si>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</si>
  <si>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</si>
  <si>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</si>
  <si>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</si>
  <si>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</si>
  <si>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</si>
  <si>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</si>
  <si>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</si>
  <si>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</si>
  <si>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</si>
  <si>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</si>
  <si>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</si>
  <si>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</si>
  <si>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</si>
  <si>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</si>
  <si>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</si>
  <si>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</si>
  <si>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</si>
  <si>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</si>
  <si>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</si>
  <si>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</si>
  <si>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</si>
  <si>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</si>
  <si>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</si>
  <si>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</si>
  <si>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</si>
  <si>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</si>
  <si>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</si>
  <si>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</si>
  <si>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</si>
  <si>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</si>
  <si>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</si>
  <si>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</si>
  <si>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</si>
  <si>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</si>
  <si>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</si>
  <si>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</si>
  <si>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</si>
  <si>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</si>
  <si>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</si>
  <si>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</si>
  <si>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</si>
  <si>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</si>
  <si>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</si>
  <si>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</si>
  <si>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</si>
  <si>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</si>
  <si>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</si>
  <si>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</si>
  <si>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</si>
  <si>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</si>
  <si>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</si>
  <si>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</si>
  <si>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</si>
  <si>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</si>
  <si>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</si>
  <si>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</si>
  <si>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</si>
  <si>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</si>
  <si>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</si>
  <si>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</si>
  <si>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</si>
  <si>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</si>
  <si>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</si>
  <si>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</si>
  <si>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</si>
  <si>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</si>
  <si>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</si>
  <si>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</si>
  <si>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</si>
  <si>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</si>
  <si>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</si>
  <si>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</si>
  <si>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</si>
  <si>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</si>
  <si>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</si>
  <si>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</si>
  <si>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</si>
  <si>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</si>
  <si>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</si>
  <si>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</si>
  <si>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</si>
  <si>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</si>
  <si>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</si>
  <si>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</si>
  <si>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</si>
  <si>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</si>
  <si>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</si>
  <si>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</si>
  <si>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</si>
  <si>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</si>
  <si>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</si>
  <si>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</si>
  <si>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</si>
  <si>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</si>
  <si>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</si>
  <si>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</si>
  <si>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</si>
  <si>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</si>
  <si>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</si>
  <si>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</si>
  <si>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</si>
  <si>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</si>
  <si>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</si>
  <si>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</si>
  <si>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</si>
  <si>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</si>
  <si>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</si>
  <si>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</si>
  <si>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</si>
  <si>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</si>
  <si>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</si>
  <si>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</si>
  <si>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</si>
  <si>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</si>
  <si>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</si>
  <si>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</si>
  <si>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</si>
  <si>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</si>
  <si>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</si>
  <si>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</si>
  <si>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</si>
  <si>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</si>
  <si>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</si>
  <si>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</si>
  <si>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</si>
  <si>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</si>
  <si>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</si>
  <si>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</si>
  <si>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</si>
  <si>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</si>
  <si>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</si>
  <si>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</si>
  <si>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</si>
  <si>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</si>
  <si>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</si>
  <si>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</si>
  <si>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</si>
  <si>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</si>
  <si>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</si>
  <si>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</si>
  <si>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</si>
  <si>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</si>
  <si>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</si>
  <si>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</si>
  <si>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</si>
  <si>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</si>
  <si>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</si>
  <si>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</si>
  <si>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</si>
  <si>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</si>
  <si>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</si>
  <si>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</si>
  <si>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</si>
  <si>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</si>
  <si>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</si>
  <si>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</si>
  <si>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</si>
  <si>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</si>
  <si>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</si>
  <si>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</si>
  <si>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</si>
  <si>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</si>
  <si>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</si>
  <si>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</si>
  <si>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</si>
  <si>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</si>
  <si>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</si>
  <si>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</si>
  <si>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</si>
  <si>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</si>
  <si>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</si>
  <si>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</si>
  <si>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</si>
  <si>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</si>
  <si>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</si>
  <si>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</si>
  <si>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</si>
  <si>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</si>
  <si>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</si>
  <si>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</si>
  <si>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</si>
  <si>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</si>
  <si>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</si>
  <si>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</si>
  <si>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</si>
  <si>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</si>
  <si>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</si>
  <si>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</si>
  <si>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</si>
  <si>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</si>
  <si>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</si>
  <si>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</si>
  <si>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</si>
  <si>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</si>
  <si>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</si>
  <si>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</si>
  <si>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</si>
  <si>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</si>
  <si>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</si>
  <si>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</si>
  <si>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</si>
  <si>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</si>
  <si>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</si>
  <si>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</si>
  <si>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</si>
  <si>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</si>
  <si>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</si>
  <si>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</si>
  <si>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</si>
  <si>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</si>
  <si>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</si>
  <si>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</si>
  <si>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</si>
  <si>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</si>
  <si>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</si>
  <si>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</si>
  <si>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</si>
  <si>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</si>
  <si>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</si>
  <si>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</si>
  <si>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</si>
  <si>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</si>
  <si>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</si>
  <si>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</si>
  <si>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</si>
  <si>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</si>
  <si>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</si>
  <si>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</si>
  <si>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</si>
  <si>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</si>
  <si>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</si>
  <si>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</si>
  <si>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</si>
  <si>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</si>
  <si>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</si>
  <si>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</si>
  <si>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</si>
  <si>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</si>
  <si>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</si>
  <si>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</si>
  <si>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</si>
  <si>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</si>
  <si>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</si>
  <si>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</si>
  <si>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</si>
  <si>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</si>
  <si>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</si>
  <si>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</si>
  <si>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</si>
  <si>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</si>
  <si>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</si>
  <si>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</si>
  <si>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</si>
  <si>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</si>
  <si>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</si>
  <si>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</si>
  <si>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</si>
  <si>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</si>
  <si>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</si>
  <si>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</si>
  <si>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</si>
  <si>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</si>
  <si>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</si>
  <si>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</si>
  <si>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</si>
  <si>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</si>
  <si>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</si>
  <si>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</si>
  <si>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</si>
  <si>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</si>
  <si>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</si>
  <si>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</si>
  <si>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</si>
  <si>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</si>
  <si>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</si>
  <si>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</si>
  <si>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</si>
  <si>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</si>
  <si>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</si>
  <si>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</si>
  <si>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</si>
  <si>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</si>
  <si>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</si>
  <si>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</si>
  <si>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</si>
  <si>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</si>
  <si>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</si>
  <si>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</si>
  <si>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</si>
  <si>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</si>
  <si>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</si>
  <si>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</si>
  <si>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</si>
  <si>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</si>
  <si>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</si>
  <si>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</si>
  <si>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</si>
  <si>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</si>
  <si>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</si>
  <si>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</si>
  <si>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</si>
  <si>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</si>
  <si>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</si>
  <si>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</si>
  <si>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</si>
  <si>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</si>
  <si>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</si>
  <si>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</si>
  <si>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</si>
  <si>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</si>
  <si>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</si>
  <si>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</si>
  <si>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</si>
  <si>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</si>
  <si>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</si>
  <si>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</si>
  <si>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</si>
  <si>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</si>
  <si>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</si>
  <si>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</si>
  <si>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</si>
  <si>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</si>
  <si>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</si>
  <si>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</si>
  <si>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</si>
  <si>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</si>
  <si>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</si>
  <si>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</si>
  <si>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</si>
  <si>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</si>
  <si>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</si>
  <si>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</si>
  <si>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</si>
  <si>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</si>
  <si>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</si>
  <si>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</si>
  <si>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</si>
  <si>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</si>
  <si>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</si>
  <si>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</si>
  <si>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</si>
  <si>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</si>
  <si>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</si>
  <si>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</si>
  <si>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</si>
  <si>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</si>
  <si>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</si>
  <si>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</si>
  <si>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</si>
  <si>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</si>
  <si>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</si>
  <si>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</si>
  <si>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</si>
  <si>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</si>
  <si>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</si>
  <si>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</si>
  <si>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</si>
  <si>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</si>
  <si>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</si>
  <si>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</si>
  <si>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</si>
  <si>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</si>
  <si>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</si>
  <si>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</si>
  <si>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</si>
  <si>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</si>
  <si>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</si>
  <si>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</si>
  <si>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</si>
  <si>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</si>
  <si>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</si>
  <si>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</si>
  <si>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</si>
  <si>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</si>
  <si>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</si>
  <si>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</si>
  <si>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</si>
  <si>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</si>
  <si>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</si>
  <si>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</si>
  <si>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</si>
  <si>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</si>
  <si>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</si>
  <si>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</si>
  <si>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</si>
  <si>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</si>
  <si>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</si>
  <si>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</si>
  <si>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</si>
  <si>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</si>
  <si>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</si>
  <si>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</si>
  <si>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</si>
  <si>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</si>
  <si>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</si>
  <si>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</si>
  <si>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</si>
  <si>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</si>
  <si>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</si>
  <si>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</si>
  <si>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</si>
  <si>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</si>
  <si>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</si>
  <si>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</si>
  <si>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</si>
  <si>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</si>
  <si>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</si>
  <si>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</si>
  <si>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</si>
  <si>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</si>
  <si>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</si>
  <si>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</si>
  <si>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</si>
  <si>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</si>
  <si>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</si>
  <si>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</si>
  <si>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</si>
  <si>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</si>
  <si>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</si>
  <si>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</si>
  <si>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</si>
  <si>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</si>
  <si>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</si>
  <si>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</si>
  <si>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</si>
  <si>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</si>
  <si>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</si>
  <si>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</si>
  <si>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</si>
  <si>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</si>
  <si>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</si>
  <si>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</si>
  <si>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</si>
  <si>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</si>
  <si>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</si>
  <si>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</si>
  <si>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</si>
  <si>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</si>
  <si>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</si>
  <si>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</si>
  <si>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</si>
  <si>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</si>
  <si>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</si>
  <si>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</si>
  <si>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</si>
  <si>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</si>
  <si>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</si>
  <si>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</si>
  <si>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</si>
  <si>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</si>
  <si>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</si>
  <si>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</si>
  <si>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</si>
  <si>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</si>
  <si>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</si>
  <si>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</si>
  <si>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</si>
  <si>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</si>
  <si>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</si>
  <si>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</si>
  <si>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</si>
  <si>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</si>
  <si>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</si>
  <si>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</si>
  <si>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</si>
  <si>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</si>
  <si>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</si>
  <si>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</si>
  <si>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</si>
  <si>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</si>
  <si>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</si>
  <si>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</si>
  <si>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</si>
  <si>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</si>
  <si>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</si>
  <si>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</si>
  <si>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</si>
  <si>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</si>
  <si>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</si>
  <si>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</si>
  <si>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</si>
  <si>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</si>
  <si>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</si>
  <si>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</si>
  <si>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</si>
  <si>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</si>
  <si>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</si>
  <si>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</si>
  <si>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</si>
  <si>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</si>
  <si>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</si>
  <si>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</si>
  <si>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</si>
  <si>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</si>
  <si>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</si>
  <si>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</si>
  <si>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</si>
  <si>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</si>
  <si>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</si>
  <si>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</si>
  <si>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</si>
  <si>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</si>
  <si>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</si>
  <si>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</si>
  <si>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</si>
  <si>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</si>
  <si>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</si>
  <si>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</si>
  <si>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</si>
  <si>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</si>
  <si>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</si>
  <si>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</si>
  <si>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</si>
  <si>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</si>
  <si>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</si>
  <si>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</si>
  <si>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</si>
  <si>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</si>
  <si>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</si>
  <si>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</si>
  <si>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</si>
  <si>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</si>
  <si>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</si>
  <si>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</si>
  <si>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</si>
  <si>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</si>
  <si>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</si>
  <si>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</si>
  <si>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</si>
  <si>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</si>
  <si>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</si>
  <si>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</si>
  <si>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</si>
  <si>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</si>
  <si>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</si>
  <si>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</si>
  <si>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</si>
  <si>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</si>
  <si>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</si>
  <si>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</si>
  <si>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</si>
  <si>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</si>
  <si>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</si>
  <si>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</si>
  <si>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</si>
  <si>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</si>
  <si>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</si>
  <si>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</si>
  <si>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</si>
  <si>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</si>
  <si>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</si>
  <si>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</si>
  <si>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</si>
  <si>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</si>
  <si>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</si>
  <si>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</si>
  <si>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</si>
  <si>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</si>
  <si>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</si>
  <si>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</si>
  <si>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</si>
  <si>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</si>
  <si>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</si>
  <si>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</si>
  <si>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</si>
  <si>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</si>
  <si>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</si>
  <si>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</si>
  <si>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</si>
  <si>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</si>
  <si>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</si>
  <si>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</si>
  <si>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</si>
  <si>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</si>
  <si>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</si>
  <si>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</si>
  <si>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</si>
  <si>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</si>
  <si>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</si>
  <si>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</si>
  <si>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</si>
  <si>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</si>
  <si>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</si>
  <si>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</si>
  <si>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</si>
  <si>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</si>
  <si>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</si>
  <si>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</si>
  <si>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</si>
  <si>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</si>
  <si>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</si>
  <si>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</si>
  <si>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</si>
  <si>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</si>
  <si>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</si>
  <si>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</si>
  <si>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</si>
  <si>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</si>
  <si>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</si>
  <si>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</si>
  <si>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</si>
  <si>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</si>
  <si>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</si>
  <si>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</si>
  <si>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</si>
  <si>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</si>
  <si>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</si>
  <si>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</si>
  <si>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</si>
  <si>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</si>
  <si>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</si>
  <si>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</si>
  <si>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</si>
  <si>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</si>
  <si>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</si>
  <si>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</si>
  <si>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</si>
  <si>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</si>
  <si>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</si>
  <si>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</si>
  <si>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</si>
  <si>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</si>
  <si>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</si>
  <si>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</si>
  <si>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</si>
  <si>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</si>
  <si>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</si>
  <si>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</si>
  <si>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</si>
  <si>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</si>
  <si>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</si>
  <si>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</si>
  <si>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</si>
  <si>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</si>
  <si>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</si>
  <si>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</si>
  <si>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</si>
  <si>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</si>
  <si>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</si>
  <si>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</si>
  <si>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</si>
  <si>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</si>
  <si>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</si>
  <si>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</si>
  <si>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</si>
  <si>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</si>
  <si>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</si>
  <si>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</si>
  <si>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</si>
  <si>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</si>
  <si>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</si>
  <si>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</si>
  <si>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</si>
  <si>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</si>
  <si>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</si>
  <si>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</si>
  <si>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</si>
  <si>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</si>
  <si>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</si>
  <si>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</si>
  <si>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</si>
  <si>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</si>
  <si>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</si>
  <si>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</si>
  <si>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</si>
  <si>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</si>
  <si>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</si>
  <si>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</si>
  <si>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</si>
  <si>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</si>
  <si>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</si>
  <si>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</si>
  <si>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</si>
  <si>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</si>
  <si>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</si>
  <si>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</si>
  <si>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</si>
  <si>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</si>
  <si>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</si>
  <si>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</si>
  <si>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</si>
  <si>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</si>
  <si>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</si>
  <si>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</si>
  <si>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</si>
  <si>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</si>
  <si>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</si>
  <si>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</si>
  <si>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</si>
  <si>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</si>
  <si>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</si>
  <si>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</si>
  <si>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</si>
  <si>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</si>
  <si>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</si>
  <si>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</si>
  <si>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</si>
  <si>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</si>
  <si>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</si>
  <si>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</si>
  <si>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</si>
  <si>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</si>
  <si>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</si>
  <si>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</si>
  <si>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</si>
  <si>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</si>
  <si>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</si>
  <si>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</si>
  <si>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</si>
  <si>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</si>
  <si>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</si>
  <si>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</si>
  <si>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</si>
  <si>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</si>
  <si>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</si>
  <si>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</si>
  <si>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</si>
  <si>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</si>
  <si>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</si>
  <si>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</si>
  <si>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</si>
  <si>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</si>
  <si>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</si>
  <si>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</si>
  <si>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</si>
  <si>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</si>
  <si>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</si>
  <si>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</si>
  <si>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</si>
  <si>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</si>
  <si>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</si>
  <si>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</si>
  <si>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</si>
  <si>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</si>
  <si>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</si>
  <si>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</si>
  <si>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</si>
  <si>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</si>
  <si>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</si>
  <si>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</si>
  <si>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</si>
  <si>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</si>
  <si>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</si>
  <si>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</si>
  <si>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</si>
  <si>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</si>
  <si>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</si>
  <si>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</si>
  <si>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</si>
  <si>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</si>
  <si>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</si>
  <si>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</si>
  <si>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</si>
  <si>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</si>
  <si>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</si>
  <si>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</si>
  <si>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</si>
  <si>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</si>
  <si>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</si>
  <si>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</si>
  <si>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</si>
  <si>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</si>
  <si>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</si>
  <si>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</si>
  <si>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</si>
  <si>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</si>
  <si>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</si>
  <si>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</si>
  <si>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</si>
  <si>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</si>
  <si>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</si>
  <si>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</si>
  <si>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</si>
  <si>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</si>
  <si>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</si>
  <si>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</si>
  <si>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</si>
  <si>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</si>
  <si>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</si>
  <si>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</si>
  <si>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</si>
  <si>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</si>
  <si>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</si>
  <si>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</si>
  <si>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</si>
  <si>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</si>
  <si>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</si>
  <si>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</si>
  <si>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</si>
  <si>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</si>
  <si>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</si>
  <si>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</si>
  <si>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</si>
  <si>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</si>
  <si>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</si>
  <si>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</si>
  <si>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</si>
  <si>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</si>
  <si>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</si>
  <si>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</si>
  <si>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</si>
  <si>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</si>
  <si>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</si>
  <si>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</si>
  <si>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</si>
  <si>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</si>
  <si>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</si>
  <si>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</si>
  <si>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</si>
  <si>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</si>
  <si>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</si>
  <si>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</si>
  <si>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</si>
  <si>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</si>
  <si>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</si>
  <si>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</si>
  <si>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</si>
  <si>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</si>
  <si>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</si>
  <si>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</si>
  <si>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</si>
  <si>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</si>
  <si>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</si>
  <si>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</si>
  <si>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</si>
  <si>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</si>
  <si>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</si>
  <si>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</si>
  <si>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</si>
  <si>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</si>
  <si>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</si>
  <si>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</si>
  <si>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</si>
  <si>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</si>
  <si>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</si>
  <si>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</si>
  <si>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</si>
  <si>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</si>
  <si>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</si>
  <si>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</si>
  <si>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</si>
  <si>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</si>
  <si>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</si>
  <si>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</si>
  <si>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</si>
  <si>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</si>
  <si>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</si>
  <si>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</si>
  <si>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</si>
  <si>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</si>
  <si>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</si>
  <si>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</si>
  <si>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</si>
  <si>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</si>
  <si>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</si>
  <si>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</si>
  <si>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</si>
  <si>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</si>
  <si>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</si>
  <si>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</si>
  <si>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</si>
  <si>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</si>
  <si>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</si>
  <si>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</si>
  <si>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</si>
  <si>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</si>
  <si>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</si>
  <si>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</si>
  <si>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</si>
  <si>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</si>
  <si>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</si>
  <si>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</si>
  <si>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</si>
  <si>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</si>
  <si>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</si>
  <si>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</si>
  <si>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</si>
  <si>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</si>
  <si>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</si>
  <si>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</si>
  <si>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</si>
  <si>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</si>
  <si>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</si>
  <si>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</si>
  <si>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</si>
  <si>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</si>
  <si>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</si>
  <si>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</si>
  <si>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</si>
  <si>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</si>
  <si>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</si>
  <si>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</si>
  <si>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</si>
  <si>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</si>
  <si>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</si>
  <si>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</si>
  <si>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</si>
  <si>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</si>
  <si>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</si>
  <si>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</si>
  <si>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</si>
  <si>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</si>
  <si>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</si>
  <si>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</si>
  <si>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</si>
  <si>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</si>
  <si>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</si>
  <si>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</si>
  <si>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</si>
  <si>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</si>
  <si>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</si>
  <si>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</si>
  <si>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</si>
  <si>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</si>
  <si>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</si>
  <si>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</si>
  <si>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</si>
  <si>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</si>
  <si>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</si>
  <si>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</si>
  <si>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</si>
  <si>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</si>
  <si>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</si>
  <si>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</si>
  <si>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</si>
  <si>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</si>
  <si>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</si>
  <si>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</si>
  <si>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</si>
  <si>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</si>
  <si>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</si>
  <si>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</si>
  <si>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</si>
  <si>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</si>
  <si>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</si>
  <si>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</si>
  <si>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</si>
  <si>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</si>
  <si>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</si>
  <si>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</si>
  <si>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</si>
  <si>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</si>
  <si>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</si>
  <si>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</si>
  <si>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</si>
  <si>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</si>
  <si>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</si>
  <si>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</si>
  <si>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</si>
  <si>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</si>
  <si>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</si>
  <si>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</si>
  <si>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</si>
  <si>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</si>
  <si>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</si>
  <si>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</si>
  <si>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</si>
  <si>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</si>
  <si>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</si>
  <si>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</si>
  <si>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</si>
  <si>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</si>
  <si>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</si>
  <si>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</si>
  <si>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</si>
  <si>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</si>
  <si>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</si>
  <si>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</si>
  <si>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</si>
  <si>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</si>
  <si>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</si>
  <si>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</si>
  <si>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</si>
  <si>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</si>
  <si>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</si>
  <si>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</si>
  <si>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</si>
  <si>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</si>
  <si>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</si>
  <si>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</si>
  <si>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</si>
  <si>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</si>
  <si>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</si>
  <si>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</si>
  <si>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</si>
  <si>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</si>
  <si>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</si>
  <si>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</si>
  <si>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</si>
  <si>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</si>
  <si>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</si>
  <si>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</si>
  <si>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</si>
  <si>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</si>
  <si>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</si>
  <si>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</si>
  <si>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</si>
  <si>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</si>
  <si>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</si>
  <si>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</si>
  <si>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</si>
  <si>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</si>
  <si>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</si>
  <si>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</si>
  <si>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</si>
  <si>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</si>
  <si>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</si>
  <si>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</si>
  <si>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</si>
  <si>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</si>
  <si>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</si>
  <si>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</si>
  <si>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</si>
  <si>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</si>
  <si>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</si>
  <si>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</si>
  <si>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</si>
  <si>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</si>
  <si>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</si>
  <si>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</si>
  <si>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</si>
  <si>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</si>
  <si>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</si>
  <si>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</si>
  <si>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</si>
  <si>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</si>
  <si>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</si>
  <si>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</si>
  <si>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</si>
  <si>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</si>
  <si>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</si>
  <si>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</si>
  <si>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</si>
  <si>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</si>
  <si>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</si>
  <si>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</si>
  <si>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</si>
  <si>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</si>
  <si>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</si>
  <si>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</si>
  <si>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</si>
  <si>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</si>
  <si>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</si>
  <si>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</si>
  <si>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</si>
  <si>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</si>
  <si>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</si>
  <si>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</si>
  <si>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</si>
  <si>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</si>
  <si>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</si>
  <si>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</si>
  <si>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</si>
  <si>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</si>
  <si>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</si>
  <si>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</si>
  <si>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</si>
  <si>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</si>
  <si>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</si>
  <si>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</si>
  <si>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</si>
  <si>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</si>
  <si>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</si>
  <si>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</si>
  <si>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</si>
  <si>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</si>
  <si>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</si>
  <si>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</si>
  <si>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</si>
  <si>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</si>
  <si>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</si>
  <si>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</si>
  <si>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</si>
  <si>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</si>
  <si>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</si>
  <si>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</si>
  <si>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</si>
  <si>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</si>
  <si>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</si>
  <si>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</si>
  <si>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</si>
  <si>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</si>
  <si>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</si>
  <si>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</si>
  <si>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</si>
  <si>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</si>
  <si>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</si>
  <si>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</si>
  <si>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</si>
  <si>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</si>
  <si>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</si>
  <si>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</si>
  <si>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</si>
  <si>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</si>
  <si>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</si>
  <si>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</si>
  <si>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</si>
  <si>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</si>
  <si>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</si>
  <si>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</si>
  <si>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</si>
  <si>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</si>
  <si>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</si>
  <si>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</si>
  <si>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</si>
  <si>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</si>
  <si>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</si>
  <si>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</si>
  <si>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</si>
  <si>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</si>
  <si>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</si>
  <si>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</si>
  <si>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</si>
  <si>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</si>
  <si>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</si>
  <si>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</si>
  <si>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</si>
  <si>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</si>
  <si>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</si>
  <si>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</si>
  <si>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</si>
  <si>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</si>
  <si>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</si>
  <si>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</si>
  <si>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</si>
  <si>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</si>
  <si>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</si>
  <si>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</si>
  <si>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</si>
  <si>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</si>
  <si>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</si>
  <si>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</si>
  <si>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</si>
  <si>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</si>
  <si>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</si>
  <si>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</si>
  <si>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</si>
  <si>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</si>
  <si>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</si>
  <si>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</si>
  <si>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</si>
  <si>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</si>
  <si>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</si>
  <si>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</si>
  <si>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</si>
  <si>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</si>
  <si>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</si>
  <si>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</si>
  <si>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</si>
  <si>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</si>
  <si>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</si>
  <si>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</si>
  <si>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</si>
  <si>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</si>
  <si>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</si>
  <si>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</si>
  <si>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</si>
  <si>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</si>
  <si>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</si>
  <si>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</si>
  <si>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</si>
  <si>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</si>
  <si>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</si>
  <si>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</si>
  <si>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</si>
  <si>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</si>
  <si>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</si>
  <si>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</si>
  <si>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</si>
  <si>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</si>
  <si>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</si>
  <si>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</si>
  <si>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</si>
  <si>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</si>
  <si>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</si>
  <si>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</si>
  <si>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</si>
  <si>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</si>
  <si>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</si>
  <si>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</si>
  <si>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</si>
  <si>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</si>
  <si>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</si>
  <si>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</si>
  <si>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</si>
  <si>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</si>
  <si>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</si>
  <si>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</si>
  <si>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</si>
  <si>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</si>
  <si>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</si>
  <si>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</si>
  <si>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</si>
  <si>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</si>
  <si>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</si>
  <si>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</si>
  <si>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</si>
  <si>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</si>
  <si>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</si>
  <si>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</si>
  <si>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</si>
  <si>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</si>
  <si>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</si>
  <si>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</si>
  <si>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</si>
  <si>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</si>
  <si>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</si>
  <si>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</si>
  <si>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</si>
  <si>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</si>
  <si>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</si>
  <si>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</si>
  <si>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</si>
  <si>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</si>
  <si>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</si>
  <si>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</si>
  <si>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</si>
  <si>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</si>
  <si>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</si>
  <si>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</si>
  <si>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</si>
  <si>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</si>
  <si>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</si>
  <si>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</si>
  <si>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</si>
  <si>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</si>
  <si>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</si>
  <si>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</si>
  <si>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</si>
  <si>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</si>
  <si>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</si>
  <si>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</si>
  <si>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</si>
  <si>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</si>
  <si>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</si>
  <si>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</si>
  <si>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</si>
  <si>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</si>
  <si>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</si>
  <si>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</si>
  <si>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</si>
  <si>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</si>
  <si>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</si>
  <si>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</si>
  <si>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</si>
  <si>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</si>
  <si>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</si>
  <si>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</si>
  <si>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</si>
  <si>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</si>
  <si>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</si>
  <si>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</si>
  <si>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</si>
  <si>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</si>
  <si>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</si>
  <si>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</si>
  <si>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</si>
  <si>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</si>
  <si>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</si>
  <si>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</si>
  <si>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</si>
  <si>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</si>
  <si>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</si>
  <si>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</si>
  <si>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</si>
  <si>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</si>
  <si>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</si>
  <si>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</si>
  <si>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</si>
  <si>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</si>
  <si>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</si>
  <si>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</si>
  <si>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</si>
  <si>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</si>
  <si>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</si>
  <si>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</si>
  <si>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</si>
  <si>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</si>
  <si>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</si>
  <si>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</si>
  <si>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</si>
  <si>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</si>
  <si>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</si>
  <si>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</si>
  <si>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</si>
  <si>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</si>
  <si>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</si>
  <si>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</si>
  <si>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</si>
  <si>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</si>
  <si>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</si>
  <si>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</si>
  <si>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</si>
  <si>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</si>
  <si>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</si>
  <si>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</si>
  <si>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</si>
  <si>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</si>
  <si>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</si>
  <si>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</si>
  <si>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</si>
  <si>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</si>
  <si>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</si>
  <si>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</si>
  <si>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</si>
  <si>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</si>
  <si>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</si>
  <si>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</si>
  <si>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</si>
  <si>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</si>
  <si>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</si>
  <si>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</si>
  <si>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</si>
  <si>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</si>
  <si>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</si>
  <si>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</si>
  <si>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</si>
  <si>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</si>
  <si>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</si>
  <si>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</si>
  <si>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</si>
  <si>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</si>
  <si>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</si>
  <si>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</si>
  <si>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</si>
  <si>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</si>
  <si>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</si>
  <si>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</si>
  <si>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</si>
  <si>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</si>
  <si>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</si>
  <si>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</si>
  <si>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</si>
  <si>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</si>
  <si>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</si>
  <si>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</si>
  <si>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</si>
  <si>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</si>
  <si>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</si>
  <si>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</si>
  <si>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</si>
  <si>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</si>
  <si>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</si>
  <si>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</si>
  <si>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</si>
  <si>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</si>
  <si>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</si>
  <si>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</si>
  <si>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</si>
  <si>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</si>
  <si>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</si>
  <si>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</si>
  <si>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</si>
  <si>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</si>
  <si>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</si>
  <si>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</si>
  <si>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</si>
  <si>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</si>
  <si>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</si>
  <si>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</si>
  <si>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</si>
  <si>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</si>
  <si>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</si>
  <si>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</si>
  <si>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</si>
  <si>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</si>
  <si>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</si>
  <si>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</si>
  <si>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</si>
  <si>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</si>
  <si>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</si>
  <si>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</si>
  <si>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</si>
  <si>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</si>
  <si>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</si>
  <si>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</si>
  <si>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</si>
  <si>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</si>
  <si>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</si>
  <si>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</si>
  <si>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</si>
  <si>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</si>
  <si>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</si>
  <si>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</si>
  <si>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</si>
  <si>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</si>
  <si>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</si>
  <si>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</si>
  <si>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</si>
  <si>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</si>
  <si>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</si>
  <si>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</si>
  <si>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</si>
  <si>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</si>
  <si>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</si>
  <si>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</si>
  <si>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</si>
  <si>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</si>
  <si>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</si>
  <si>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</si>
  <si>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</si>
  <si>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</si>
  <si>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</si>
  <si>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</si>
  <si>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</si>
  <si>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</si>
  <si>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</si>
  <si>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</si>
  <si>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</si>
  <si>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</si>
  <si>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</si>
  <si>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</si>
  <si>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</si>
  <si>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</si>
  <si>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</si>
  <si>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</si>
  <si>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</si>
  <si>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</si>
  <si>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</si>
  <si>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</si>
  <si>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</si>
  <si>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</si>
  <si>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</si>
  <si>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</si>
  <si>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</si>
  <si>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</si>
  <si>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</si>
  <si>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</si>
  <si>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</si>
  <si>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</si>
  <si>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</si>
  <si>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</si>
  <si>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</si>
  <si>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</si>
  <si>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</si>
  <si>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</si>
  <si>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</si>
  <si>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</si>
  <si>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</si>
  <si>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</si>
  <si>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</si>
  <si>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</si>
  <si>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</si>
  <si>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</si>
  <si>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</si>
  <si>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</si>
  <si>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</si>
  <si>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</si>
  <si>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</si>
  <si>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</si>
  <si>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</si>
  <si>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</si>
  <si>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</si>
  <si>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</si>
  <si>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</si>
  <si>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</si>
  <si>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</si>
  <si>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</si>
  <si>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</si>
  <si>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</si>
  <si>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</si>
  <si>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</si>
  <si>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</si>
  <si>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</si>
  <si>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</si>
  <si>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</si>
  <si>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</si>
  <si>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</si>
  <si>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</si>
  <si>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</si>
  <si>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</si>
  <si>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</si>
  <si>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</si>
  <si>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</si>
  <si>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</si>
  <si>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</si>
  <si>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</si>
  <si>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</si>
  <si>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</si>
  <si>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</si>
  <si>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</si>
  <si>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</si>
  <si>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</si>
  <si>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</si>
  <si>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</si>
  <si>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</si>
  <si>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</si>
  <si>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</si>
  <si>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</si>
  <si>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</si>
  <si>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</si>
  <si>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</si>
  <si>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</si>
  <si>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</si>
  <si>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</si>
  <si>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</si>
  <si>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</si>
  <si>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</si>
  <si>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</si>
  <si>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</si>
  <si>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</si>
  <si>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</si>
  <si>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</si>
  <si>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</si>
  <si>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</si>
  <si>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</si>
  <si>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</si>
  <si>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</si>
  <si>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</si>
  <si>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</si>
  <si>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</si>
  <si>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</si>
  <si>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</si>
  <si>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</si>
  <si>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</si>
  <si>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</si>
  <si>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</si>
  <si>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</si>
  <si>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</si>
  <si>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</si>
  <si>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</si>
  <si>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</si>
  <si>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</si>
  <si>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</si>
  <si>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</si>
  <si>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</si>
  <si>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</si>
  <si>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</si>
  <si>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</si>
  <si>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</si>
  <si>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</si>
  <si>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</si>
  <si>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</si>
  <si>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</si>
  <si>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</si>
  <si>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</si>
  <si>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</si>
  <si>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</si>
  <si>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</si>
  <si>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</si>
  <si>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</si>
  <si>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</si>
  <si>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</si>
  <si>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</si>
  <si>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</si>
  <si>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</si>
  <si>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</si>
  <si>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</si>
  <si>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</si>
  <si>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</si>
  <si>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</si>
  <si>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</si>
  <si>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</si>
  <si>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</si>
  <si>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</si>
  <si>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</si>
  <si>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</si>
  <si>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</si>
  <si>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</si>
  <si>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</si>
  <si>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</si>
  <si>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</si>
  <si>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</si>
  <si>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</si>
  <si>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</si>
  <si>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</si>
  <si>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</si>
  <si>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</si>
  <si>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</si>
  <si>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</si>
  <si>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</si>
  <si>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</si>
  <si>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</si>
  <si>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</si>
  <si>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</si>
  <si>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</si>
  <si>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</si>
  <si>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</si>
  <si>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</si>
  <si>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</si>
  <si>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</si>
  <si>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</si>
  <si>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</si>
  <si>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</si>
  <si>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</si>
  <si>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</si>
  <si>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</si>
  <si>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</si>
  <si>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</si>
  <si>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</si>
  <si>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</si>
  <si>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</si>
  <si>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</si>
  <si>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</si>
  <si>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</si>
  <si>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</si>
  <si>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</si>
  <si>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</si>
  <si>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</si>
  <si>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</si>
  <si>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</si>
  <si>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</si>
  <si>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</si>
  <si>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</si>
  <si>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</si>
  <si>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</si>
  <si>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</si>
  <si>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</si>
  <si>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</si>
  <si>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</si>
  <si>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</si>
  <si>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</si>
  <si>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</si>
  <si>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</si>
  <si>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</si>
  <si>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</si>
  <si>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</si>
  <si>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</si>
  <si>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</si>
  <si>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</si>
  <si>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</si>
  <si>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</si>
  <si>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</si>
  <si>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</si>
  <si>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</si>
  <si>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</si>
  <si>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</si>
  <si>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</si>
  <si>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</si>
  <si>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</si>
  <si>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</si>
  <si>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</si>
  <si>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</si>
  <si>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</si>
  <si>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</si>
  <si>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</si>
  <si>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</si>
  <si>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</si>
  <si>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</si>
  <si>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</si>
  <si>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</si>
  <si>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</si>
  <si>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</si>
  <si>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</si>
  <si>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</si>
  <si>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</si>
  <si>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</si>
  <si>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</si>
  <si>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</si>
  <si>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</si>
  <si>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</si>
  <si>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</si>
  <si>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</si>
  <si>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</si>
  <si>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</si>
  <si>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</si>
  <si>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</si>
  <si>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</si>
  <si>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</si>
  <si>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</si>
  <si>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</si>
  <si>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</si>
  <si>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</si>
  <si>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</si>
  <si>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</si>
  <si>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</si>
  <si>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</si>
  <si>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</si>
  <si>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</si>
  <si>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</si>
  <si>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</si>
  <si>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</si>
  <si>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</si>
  <si>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</si>
  <si>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</si>
  <si>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</si>
  <si>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</si>
  <si>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</si>
  <si>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</si>
  <si>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</si>
  <si>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</si>
  <si>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</si>
  <si>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</si>
  <si>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</si>
  <si>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</si>
  <si>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</si>
  <si>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</si>
  <si>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</si>
  <si>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</si>
  <si>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</si>
  <si>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</si>
  <si>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</si>
  <si>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</si>
  <si>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</si>
  <si>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</si>
  <si>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</si>
  <si>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</si>
  <si>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</si>
  <si>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</si>
  <si>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</si>
  <si>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</si>
  <si>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</si>
  <si>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</si>
  <si>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</si>
  <si>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</si>
  <si>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</si>
  <si>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</si>
  <si>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</si>
  <si>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</si>
  <si>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</si>
  <si>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</si>
  <si>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</si>
  <si>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</si>
  <si>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</si>
  <si>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</si>
  <si>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</si>
  <si>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</si>
  <si>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</si>
  <si>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</si>
  <si>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</si>
  <si>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</si>
  <si>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</si>
  <si>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</si>
  <si>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</si>
  <si>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</si>
  <si>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</si>
  <si>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</si>
  <si>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</si>
  <si>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</si>
  <si>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</si>
  <si>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</si>
  <si>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</si>
  <si>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</si>
  <si>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</si>
  <si>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</si>
  <si>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</si>
  <si>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</si>
  <si>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</si>
  <si>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</si>
  <si>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</si>
  <si>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</si>
  <si>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</si>
  <si>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</si>
  <si>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</si>
  <si>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</si>
  <si>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</si>
  <si>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</si>
  <si>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</si>
  <si>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</si>
  <si>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</si>
  <si>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</si>
  <si>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</si>
  <si>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</si>
  <si>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</si>
  <si>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</si>
  <si>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</si>
  <si>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</si>
  <si>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</si>
  <si>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</si>
  <si>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</si>
  <si>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</si>
  <si>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</si>
  <si>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</si>
  <si>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</si>
  <si>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</si>
  <si>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</si>
  <si>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</si>
  <si>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</si>
  <si>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</si>
  <si>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</si>
  <si>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</si>
  <si>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</si>
  <si>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</si>
  <si>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</si>
  <si>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</si>
  <si>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</si>
  <si>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</si>
  <si>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</si>
  <si>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</si>
  <si>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</si>
  <si>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</si>
  <si>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</si>
  <si>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</si>
  <si>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</si>
  <si>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</si>
  <si>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</si>
  <si>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</si>
  <si>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</si>
  <si>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</si>
  <si>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</si>
  <si>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</si>
  <si>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</si>
  <si>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</si>
  <si>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</si>
  <si>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</si>
  <si>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</si>
  <si>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</si>
  <si>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</si>
  <si>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</si>
  <si>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</si>
  <si>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</si>
  <si>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</si>
  <si>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</si>
  <si>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</si>
  <si>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</si>
  <si>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</si>
  <si>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</si>
  <si>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</si>
  <si>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</si>
  <si>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</si>
  <si>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</si>
  <si>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</si>
  <si>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</si>
  <si>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</si>
  <si>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</si>
  <si>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</si>
  <si>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</si>
  <si>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</si>
  <si>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</si>
  <si>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</si>
  <si>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</si>
  <si>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</si>
  <si>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</si>
  <si>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</si>
  <si>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</si>
  <si>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</si>
  <si>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</si>
  <si>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</si>
  <si>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</si>
  <si>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</si>
  <si>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</si>
  <si>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</si>
  <si>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</si>
  <si>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</si>
  <si>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</si>
  <si>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</si>
  <si>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</si>
  <si>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</si>
  <si>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</si>
  <si>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</si>
  <si>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</si>
  <si>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</si>
  <si>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</si>
  <si>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</si>
  <si>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</si>
  <si>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</si>
  <si>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</si>
  <si>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</si>
  <si>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</si>
  <si>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</si>
  <si>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</si>
  <si>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</si>
  <si>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</si>
  <si>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</si>
  <si>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</si>
  <si>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</si>
  <si>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</si>
  <si>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</si>
  <si>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</si>
  <si>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</si>
  <si>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</si>
  <si>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</si>
  <si>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</si>
  <si>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</si>
  <si>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</si>
  <si>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</si>
  <si>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</si>
  <si>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</si>
  <si>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</si>
  <si>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</si>
  <si>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</si>
  <si>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</si>
  <si>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</si>
  <si>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</si>
  <si>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</si>
  <si>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</si>
  <si>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</si>
  <si>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</si>
  <si>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</si>
  <si>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</si>
  <si>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</si>
  <si>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</si>
  <si>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</si>
  <si>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</si>
  <si>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</si>
  <si>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</si>
  <si>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</si>
  <si>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</si>
  <si>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</si>
  <si>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</si>
  <si>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</si>
  <si>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</si>
  <si>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</si>
  <si>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</si>
  <si>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</si>
  <si>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</si>
  <si>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</si>
  <si>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</si>
  <si>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</si>
  <si>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</si>
  <si>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</si>
  <si>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</si>
  <si>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</si>
  <si>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</si>
  <si>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</si>
  <si>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</si>
  <si>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</si>
  <si>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</si>
  <si>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</si>
  <si>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</si>
  <si>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</si>
  <si>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</si>
  <si>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</si>
  <si>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</si>
  <si>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</si>
  <si>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</si>
  <si>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</si>
  <si>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</si>
  <si>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</si>
  <si>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</si>
  <si>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</si>
  <si>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</si>
  <si>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</si>
  <si>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</si>
  <si>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</si>
  <si>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</si>
  <si>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</si>
  <si>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</si>
  <si>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</si>
  <si>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</si>
  <si>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</si>
  <si>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</si>
  <si>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</si>
  <si>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</si>
  <si>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</si>
  <si>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</si>
  <si>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</si>
  <si>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</si>
  <si>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</si>
  <si>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</si>
  <si>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</si>
  <si>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</si>
  <si>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</si>
  <si>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</si>
  <si>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</si>
  <si>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</si>
  <si>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</si>
  <si>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</si>
  <si>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</si>
  <si>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</si>
  <si>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</si>
  <si>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</si>
  <si>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</si>
  <si>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</si>
  <si>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</si>
  <si>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</si>
  <si>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</si>
  <si>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</si>
  <si>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</si>
  <si>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</si>
  <si>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</si>
  <si>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</si>
  <si>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</si>
  <si>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</si>
  <si>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</si>
  <si>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</si>
  <si>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</si>
  <si>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</si>
  <si>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</si>
  <si>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</si>
  <si>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</si>
  <si>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</si>
  <si>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</si>
  <si>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</si>
  <si>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</si>
  <si>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</si>
  <si>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</si>
  <si>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</si>
  <si>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</si>
  <si>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</si>
  <si>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</si>
  <si>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</si>
  <si>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</si>
  <si>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</si>
  <si>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</si>
  <si>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</si>
  <si>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</si>
  <si>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</si>
  <si>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</si>
  <si>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</si>
  <si>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</si>
  <si>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</si>
  <si>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</si>
  <si>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</si>
  <si>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</si>
  <si>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</si>
  <si>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</si>
  <si>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</si>
  <si>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</si>
  <si>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</si>
  <si>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</si>
  <si>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</si>
  <si>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</si>
  <si>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</si>
  <si>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</si>
  <si>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</si>
  <si>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</si>
  <si>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</si>
  <si>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</si>
  <si>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</si>
  <si>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</si>
  <si>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</si>
  <si>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</si>
  <si>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</si>
  <si>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</si>
  <si>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</si>
  <si>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</si>
  <si>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</si>
  <si>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</si>
  <si>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</si>
  <si>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</si>
  <si>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</si>
  <si>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</si>
  <si>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</si>
  <si>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</si>
  <si>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</si>
  <si>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</si>
  <si>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</si>
  <si>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</si>
  <si>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</si>
  <si>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</si>
  <si>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</si>
  <si>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</si>
  <si>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</si>
  <si>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</si>
  <si>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</si>
  <si>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</si>
  <si>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</si>
  <si>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</si>
  <si>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</si>
  <si>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</si>
  <si>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</si>
  <si>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</si>
  <si>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</si>
  <si>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</si>
  <si>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</si>
  <si>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</si>
  <si>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</si>
  <si>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</si>
  <si>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</si>
  <si>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</si>
  <si>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</si>
  <si>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</si>
  <si>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</si>
  <si>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</si>
  <si>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</si>
  <si>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</si>
  <si>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</si>
  <si>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</si>
  <si>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</si>
  <si>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</si>
  <si>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</si>
  <si>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</si>
  <si>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</si>
  <si>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</si>
  <si>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</si>
  <si>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</si>
  <si>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</si>
  <si>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</si>
  <si>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</si>
  <si>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</si>
  <si>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</si>
  <si>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</si>
  <si>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</si>
  <si>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</si>
  <si>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</si>
  <si>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</si>
  <si>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</si>
  <si>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</si>
  <si>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</si>
  <si>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</si>
  <si>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</si>
  <si>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</si>
  <si>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</si>
  <si>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</si>
  <si>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</si>
  <si>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</si>
  <si>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</si>
  <si>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</si>
  <si>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</si>
  <si>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</si>
  <si>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</si>
  <si>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</si>
  <si>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</si>
  <si>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</si>
  <si>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</si>
  <si>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</si>
  <si>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</si>
  <si>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</si>
  <si>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</si>
  <si>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</si>
  <si>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</si>
  <si>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</si>
  <si>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</si>
  <si>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</si>
  <si>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</si>
  <si>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</si>
  <si>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</si>
  <si>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</si>
  <si>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</si>
  <si>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</si>
  <si>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</si>
  <si>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</si>
  <si>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</si>
  <si>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</si>
  <si>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</si>
  <si>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</si>
  <si>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</si>
  <si>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</si>
  <si>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</si>
  <si>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</si>
  <si>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</si>
  <si>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</si>
  <si>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</si>
  <si>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</si>
  <si>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</si>
  <si>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</si>
  <si>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</si>
  <si>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</si>
  <si>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</si>
  <si>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</si>
  <si>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</si>
  <si>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</si>
  <si>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</si>
  <si>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</si>
  <si>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</si>
  <si>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</si>
  <si>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</si>
  <si>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</si>
  <si>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</si>
  <si>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</si>
  <si>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</si>
  <si>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</si>
  <si>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</si>
  <si>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</si>
  <si>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</si>
  <si>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</si>
  <si>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</si>
  <si>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</si>
  <si>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</si>
  <si>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</si>
  <si>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</si>
  <si>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</si>
  <si>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</si>
  <si>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</si>
  <si>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</si>
  <si>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</si>
  <si>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</si>
  <si>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</si>
  <si>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</si>
  <si>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</si>
  <si>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</si>
  <si>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</si>
  <si>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</si>
  <si>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</si>
  <si>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</si>
  <si>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</si>
  <si>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</si>
  <si>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</si>
  <si>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</si>
  <si>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</si>
  <si>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</si>
  <si>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</si>
  <si>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</si>
  <si>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</si>
  <si>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</si>
  <si>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</si>
  <si>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</si>
  <si>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</si>
  <si>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</si>
  <si>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</si>
  <si>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</si>
  <si>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</si>
  <si>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</si>
  <si>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</si>
  <si>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</si>
  <si>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</si>
  <si>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</si>
  <si>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</si>
  <si>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</si>
  <si>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</si>
  <si>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</si>
  <si>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</si>
  <si>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</si>
  <si>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</si>
  <si>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</si>
  <si>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</si>
  <si>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</si>
  <si>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</si>
  <si>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</si>
  <si>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</si>
  <si>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</si>
  <si>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</si>
  <si>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</si>
  <si>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</si>
  <si>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</si>
  <si>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</si>
  <si>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</si>
  <si>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</si>
  <si>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</si>
  <si>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</si>
  <si>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</si>
  <si>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</si>
  <si>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</si>
  <si>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</si>
  <si>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</si>
  <si>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</si>
  <si>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</si>
  <si>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</si>
  <si>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</si>
  <si>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</si>
  <si>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</si>
  <si>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</si>
  <si>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</si>
  <si>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</si>
  <si>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</si>
  <si>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</si>
  <si>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</si>
  <si>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</si>
  <si>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</si>
  <si>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</si>
  <si>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</si>
  <si>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</si>
  <si>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</si>
  <si>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</si>
  <si>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</si>
  <si>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</si>
  <si>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</si>
  <si>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</si>
  <si>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</si>
  <si>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</si>
  <si>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</si>
  <si>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</si>
  <si>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</si>
  <si>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</si>
  <si>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</si>
  <si>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</si>
  <si>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</si>
  <si>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</si>
  <si>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</si>
  <si>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</si>
  <si>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</si>
  <si>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</si>
  <si>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</si>
  <si>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</si>
  <si>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</si>
  <si>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</si>
  <si>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</si>
  <si>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</si>
  <si>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</si>
  <si>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</si>
  <si>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</si>
  <si>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</si>
  <si>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</si>
  <si>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</si>
  <si>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</si>
  <si>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</si>
  <si>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</si>
  <si>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</si>
  <si>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</si>
  <si>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</si>
  <si>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</si>
  <si>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</si>
  <si>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</si>
  <si>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</si>
  <si>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</si>
  <si>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</si>
  <si>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</si>
  <si>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</si>
  <si>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</si>
  <si>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</si>
  <si>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</si>
  <si>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</si>
  <si>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</si>
  <si>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</si>
  <si>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</si>
  <si>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</si>
  <si>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</si>
  <si>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</si>
  <si>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</si>
  <si>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</si>
  <si>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</si>
  <si>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</si>
  <si>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</si>
  <si>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</si>
  <si>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</si>
  <si>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</si>
  <si>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</si>
  <si>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</si>
  <si>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</si>
  <si>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</si>
  <si>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</si>
  <si>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</si>
  <si>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</si>
  <si>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</si>
  <si>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</si>
  <si>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</si>
  <si>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</si>
  <si>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</si>
  <si>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</si>
  <si>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</si>
  <si>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</si>
  <si>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</si>
  <si>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</si>
  <si>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</si>
  <si>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</si>
  <si>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</si>
  <si>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</si>
  <si>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</si>
  <si>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</si>
  <si>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</si>
  <si>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</si>
  <si>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</si>
  <si>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</si>
  <si>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</si>
  <si>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</si>
  <si>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</si>
  <si>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</si>
  <si>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</si>
  <si>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</si>
  <si>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</si>
  <si>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</si>
  <si>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</si>
  <si>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</si>
  <si>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</si>
  <si>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</si>
  <si>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</si>
  <si>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</si>
  <si>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</si>
  <si>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</si>
  <si>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</si>
  <si>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</si>
  <si>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</si>
  <si>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</si>
  <si>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</si>
  <si>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</si>
  <si>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</si>
  <si>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</si>
  <si>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</si>
  <si>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</si>
  <si>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</si>
  <si>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</si>
  <si>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</si>
  <si>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</si>
  <si>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</si>
  <si>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</si>
  <si>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</si>
  <si>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</si>
  <si>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</si>
  <si>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</si>
  <si>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</si>
  <si>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</si>
  <si>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</si>
  <si>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</si>
  <si>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</si>
  <si>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</si>
  <si>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</si>
  <si>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</si>
  <si>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</si>
  <si>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</si>
  <si>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</si>
  <si>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</si>
  <si>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</si>
  <si>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</si>
  <si>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</si>
  <si>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</si>
  <si>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</si>
  <si>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</si>
  <si>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</si>
  <si>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</si>
  <si>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</si>
  <si>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</si>
  <si>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</si>
  <si>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</si>
  <si>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</si>
  <si>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</si>
  <si>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</si>
  <si>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</si>
  <si>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</si>
  <si>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</si>
  <si>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</si>
  <si>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</si>
  <si>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</si>
  <si>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</si>
  <si>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</si>
  <si>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</si>
  <si>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</si>
  <si>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</si>
  <si>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</si>
  <si>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</si>
  <si>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</si>
  <si>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</si>
  <si>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</si>
  <si>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</si>
  <si>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</si>
  <si>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</si>
  <si>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</si>
  <si>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</si>
  <si>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</si>
  <si>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</si>
  <si>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</si>
  <si>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</si>
  <si>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</si>
  <si>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</si>
  <si>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</si>
  <si>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</si>
  <si>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</si>
  <si>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</si>
  <si>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</si>
  <si>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</si>
  <si>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</si>
  <si>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</si>
  <si>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</si>
  <si>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</si>
  <si>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</si>
  <si>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</si>
  <si>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</si>
  <si>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</si>
  <si>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</si>
  <si>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</si>
  <si>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</si>
  <si>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</si>
  <si>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</si>
  <si>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</si>
  <si>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</si>
  <si>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</si>
  <si>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</si>
  <si>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</si>
  <si>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</si>
  <si>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</si>
  <si>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</si>
  <si>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</si>
  <si>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</si>
  <si>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</si>
  <si>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</si>
  <si>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</si>
  <si>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</si>
  <si>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</si>
  <si>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</si>
  <si>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</si>
  <si>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</si>
  <si>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</si>
  <si>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</si>
  <si>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</si>
  <si>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</si>
  <si>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</si>
  <si>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</si>
  <si>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</si>
  <si>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</si>
  <si>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</si>
  <si>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</si>
  <si>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</si>
  <si>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</si>
  <si>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</si>
  <si>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</si>
  <si>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</si>
  <si>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</si>
  <si>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</si>
  <si>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</si>
  <si>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</si>
  <si>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</si>
  <si>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</si>
  <si>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</si>
  <si>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</si>
  <si>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</si>
  <si>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</si>
  <si>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</si>
  <si>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</si>
  <si>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</si>
  <si>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</si>
  <si>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</si>
  <si>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</si>
  <si>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</si>
  <si>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</si>
  <si>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</si>
  <si>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</si>
  <si>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</si>
  <si>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</si>
  <si>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</si>
  <si>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</si>
  <si>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</si>
  <si>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</si>
  <si>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</si>
  <si>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</si>
  <si>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</si>
  <si>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</si>
  <si>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</si>
  <si>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</si>
  <si>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</si>
  <si>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</si>
  <si>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</si>
  <si>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</si>
  <si>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</si>
  <si>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</si>
  <si>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</si>
  <si>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</si>
  <si>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</si>
  <si>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</si>
  <si>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</si>
  <si>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</si>
  <si>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</si>
  <si>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</si>
  <si>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</si>
  <si>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</si>
  <si>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</si>
  <si>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</si>
  <si>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</si>
  <si>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</si>
  <si>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</si>
  <si>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</si>
  <si>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</si>
  <si>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</si>
  <si>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</si>
  <si>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</si>
  <si>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</si>
  <si>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</si>
  <si>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</si>
  <si>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</si>
  <si>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</si>
  <si>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</si>
  <si>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</si>
  <si>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</si>
  <si>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</si>
  <si>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</si>
  <si>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</si>
  <si>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</si>
  <si>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</si>
  <si>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</si>
  <si>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</si>
  <si>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</si>
  <si>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</si>
  <si>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</si>
  <si>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</si>
  <si>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</si>
  <si>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</si>
  <si>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</si>
  <si>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</si>
  <si>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</si>
  <si>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</si>
  <si>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</si>
  <si>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</si>
  <si>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</si>
  <si>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</si>
  <si>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</si>
  <si>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</si>
  <si>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</si>
  <si>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</si>
  <si>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</si>
  <si>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</si>
  <si>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</si>
  <si>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</si>
  <si>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</si>
  <si>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</si>
  <si>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</si>
  <si>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</si>
  <si>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</si>
  <si>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</si>
  <si>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</si>
  <si>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</si>
  <si>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</si>
  <si>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</si>
  <si>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</si>
  <si>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</si>
  <si>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</si>
  <si>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</si>
  <si>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</si>
  <si>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</si>
  <si>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</si>
  <si>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</si>
  <si>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</si>
  <si>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</si>
  <si>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</si>
  <si>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</si>
  <si>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</si>
  <si>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</si>
  <si>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</si>
  <si>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</si>
  <si>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</si>
  <si>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</si>
  <si>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</si>
  <si>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</si>
  <si>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</si>
  <si>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</si>
  <si>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</si>
  <si>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</si>
  <si>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</si>
  <si>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</si>
  <si>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</si>
  <si>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</si>
  <si>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</si>
  <si>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</si>
  <si>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</si>
  <si>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</si>
  <si>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</si>
  <si>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</si>
  <si>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</si>
  <si>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</si>
  <si>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</si>
  <si>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</si>
  <si>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</si>
  <si>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</si>
  <si>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</si>
  <si>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</si>
  <si>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</si>
  <si>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</si>
  <si>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</si>
  <si>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</si>
  <si>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</si>
  <si>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</si>
  <si>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</si>
  <si>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</si>
  <si>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</si>
  <si>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</si>
  <si>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</si>
  <si>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</si>
  <si>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</si>
  <si>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</si>
  <si>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</si>
  <si>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</si>
  <si>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</si>
  <si>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</si>
  <si>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</si>
  <si>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</si>
  <si>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</si>
  <si>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</si>
  <si>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</si>
  <si>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</si>
  <si>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</si>
  <si>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</si>
  <si>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</si>
  <si>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</si>
  <si>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</si>
  <si>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</si>
  <si>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</si>
  <si>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</si>
  <si>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</si>
  <si>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</si>
  <si>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</si>
  <si>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</si>
  <si>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</si>
  <si>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</si>
  <si>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</si>
  <si>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</si>
  <si>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</si>
  <si>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</si>
  <si>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</si>
  <si>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</si>
  <si>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</si>
  <si>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</si>
  <si>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</si>
  <si>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</si>
  <si>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</si>
  <si>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</si>
  <si>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</si>
  <si>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</si>
  <si>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</si>
  <si>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</si>
  <si>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</si>
  <si>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</si>
  <si>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</si>
  <si>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</si>
  <si>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</si>
  <si>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</si>
  <si>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</si>
  <si>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</si>
  <si>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</si>
  <si>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</si>
  <si>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</si>
  <si>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</si>
  <si>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</si>
  <si>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</si>
  <si>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</si>
  <si>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</si>
  <si>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</si>
  <si>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</si>
  <si>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</si>
  <si>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</si>
  <si>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</si>
  <si>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</si>
  <si>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</si>
  <si>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</si>
  <si>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</si>
  <si>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</si>
  <si>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</si>
  <si>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</si>
  <si>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</si>
  <si>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</si>
  <si>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</si>
  <si>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</si>
  <si>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</si>
  <si>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</si>
  <si>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</si>
  <si>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</si>
  <si>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</si>
  <si>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</si>
  <si>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</si>
  <si>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</si>
  <si>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</si>
  <si>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</si>
  <si>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</si>
  <si>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</si>
  <si>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</si>
  <si>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</si>
  <si>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</si>
  <si>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</si>
  <si>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</si>
  <si>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</si>
  <si>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</si>
  <si>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</si>
  <si>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</si>
  <si>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</si>
  <si>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</si>
  <si>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</si>
  <si>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</si>
  <si>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</si>
  <si>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</si>
  <si>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</si>
  <si>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</si>
  <si>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</si>
  <si>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</si>
  <si>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</si>
  <si>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</si>
  <si>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</si>
  <si>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</si>
  <si>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</si>
  <si>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</si>
  <si>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</si>
  <si>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</si>
  <si>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</si>
  <si>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</si>
  <si>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</si>
  <si>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</si>
  <si>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</si>
  <si>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</si>
  <si>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</si>
  <si>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</si>
  <si>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</si>
  <si>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</si>
  <si>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</si>
  <si>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</si>
  <si>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</si>
  <si>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</si>
  <si>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</si>
  <si>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</si>
  <si>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</si>
  <si>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</si>
  <si>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</si>
  <si>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</si>
  <si>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</si>
  <si>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</si>
  <si>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</si>
  <si>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</si>
  <si>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</si>
  <si>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</si>
  <si>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</si>
  <si>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</si>
  <si>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</si>
  <si>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</si>
  <si>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</si>
  <si>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</si>
  <si>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</si>
  <si>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</si>
  <si>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</si>
  <si>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</si>
  <si>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</si>
  <si>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</si>
  <si>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</si>
  <si>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</si>
  <si>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</si>
  <si>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</si>
  <si>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</si>
  <si>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</si>
  <si>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</si>
  <si>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</si>
  <si>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</si>
  <si>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</si>
  <si>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</si>
  <si>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</si>
  <si>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</si>
  <si>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</si>
  <si>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</si>
  <si>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</si>
  <si>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</si>
  <si>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</si>
  <si>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</si>
  <si>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</si>
  <si>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</si>
  <si>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</si>
  <si>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</si>
  <si>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</si>
  <si>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</si>
  <si>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</si>
  <si>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</si>
  <si>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</si>
  <si>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</si>
  <si>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</si>
  <si>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</si>
  <si>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</si>
  <si>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</si>
  <si>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</si>
  <si>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</si>
  <si>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</si>
  <si>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</si>
  <si>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</si>
  <si>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</si>
  <si>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</si>
  <si>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</si>
  <si>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</si>
  <si>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</si>
  <si>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</si>
  <si>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</si>
  <si>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</si>
  <si>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</si>
  <si>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</si>
  <si>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</si>
  <si>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</si>
  <si>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</si>
  <si>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</si>
  <si>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</si>
  <si>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</si>
  <si>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</si>
  <si>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</si>
  <si>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</si>
  <si>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</si>
  <si>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</si>
  <si>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</si>
  <si>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</si>
  <si>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</si>
  <si>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</si>
  <si>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</si>
  <si>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</si>
  <si>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</si>
  <si>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</si>
  <si>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</si>
  <si>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</si>
  <si>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</si>
  <si>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</si>
  <si>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</si>
  <si>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</si>
  <si>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</si>
  <si>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</si>
  <si>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</si>
  <si>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</si>
  <si>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</si>
  <si>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</si>
  <si>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</si>
  <si>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</si>
  <si>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</si>
  <si>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</si>
  <si>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</si>
  <si>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</si>
  <si>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</si>
  <si>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</si>
  <si>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</si>
  <si>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</si>
  <si>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</si>
  <si>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</si>
  <si>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</si>
  <si>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</si>
  <si>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</si>
  <si>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</si>
  <si>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</si>
  <si>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</si>
  <si>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</si>
  <si>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</si>
  <si>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</si>
  <si>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</si>
  <si>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</si>
  <si>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</si>
  <si>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</si>
  <si>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</si>
  <si>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</si>
  <si>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</si>
  <si>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</si>
  <si>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</si>
  <si>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</si>
  <si>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</si>
  <si>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</si>
  <si>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</si>
  <si>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</si>
  <si>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</si>
  <si>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</si>
  <si>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</si>
  <si>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</si>
  <si>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</si>
  <si>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</si>
  <si>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</si>
  <si>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</si>
  <si>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</si>
  <si>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</si>
  <si>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</si>
  <si>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</si>
  <si>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</si>
  <si>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</si>
  <si>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</si>
  <si>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</si>
  <si>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</si>
  <si>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</si>
  <si>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</si>
  <si>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</si>
  <si>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</si>
  <si>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</si>
  <si>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</si>
  <si>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</si>
  <si>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</si>
  <si>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</si>
  <si>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</si>
  <si>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</si>
  <si>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</si>
  <si>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</si>
  <si>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</si>
  <si>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</si>
  <si>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</si>
  <si>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</si>
  <si>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</si>
  <si>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</si>
  <si>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</si>
  <si>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</si>
  <si>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</si>
  <si>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</si>
  <si>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</si>
  <si>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</si>
  <si>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</si>
  <si>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</si>
  <si>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</si>
  <si>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</si>
  <si>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</si>
  <si>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</si>
  <si>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</si>
  <si>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</si>
  <si>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</si>
  <si>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</si>
  <si>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</si>
  <si>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</si>
  <si>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</si>
  <si>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</si>
  <si>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</si>
  <si>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</si>
  <si>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</si>
  <si>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</si>
  <si>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</si>
  <si>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</si>
  <si>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</si>
  <si>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</si>
  <si>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</si>
  <si>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</si>
  <si>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</si>
  <si>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</si>
  <si>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</si>
  <si>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</si>
  <si>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</si>
  <si>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</si>
  <si>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</si>
  <si>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</si>
  <si>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</si>
  <si>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</si>
  <si>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</si>
  <si>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</si>
  <si>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</si>
  <si>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</si>
  <si>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</si>
  <si>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</si>
  <si>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</si>
  <si>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</si>
  <si>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</si>
  <si>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</si>
  <si>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</si>
  <si>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</si>
  <si>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</si>
  <si>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</si>
  <si>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</si>
  <si>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</si>
  <si>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</si>
  <si>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</si>
  <si>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</si>
  <si>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</si>
  <si>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</si>
  <si>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</si>
  <si>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</si>
  <si>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</si>
  <si>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</si>
  <si>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</si>
  <si>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</si>
  <si>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</si>
  <si>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</si>
  <si>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</si>
  <si>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</si>
  <si>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</si>
  <si>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</si>
  <si>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</si>
  <si>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</si>
  <si>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</si>
  <si>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</si>
  <si>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</si>
  <si>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</si>
  <si>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</si>
  <si>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</si>
  <si>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</si>
  <si>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</si>
  <si>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</si>
  <si>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</si>
  <si>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</si>
  <si>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</si>
  <si>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</si>
  <si>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</si>
  <si>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</si>
  <si>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</si>
  <si>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</si>
  <si>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</si>
  <si>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</si>
  <si>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</si>
  <si>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</si>
  <si>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</si>
  <si>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</si>
  <si>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</si>
  <si>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</si>
  <si>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</si>
  <si>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</si>
  <si>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</si>
  <si>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</si>
  <si>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</si>
  <si>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</si>
  <si>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</si>
  <si>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</si>
  <si>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</si>
  <si>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</si>
  <si>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</si>
  <si>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</si>
  <si>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</si>
  <si>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</si>
  <si>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</si>
  <si>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</si>
  <si>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</si>
  <si>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</si>
  <si>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</si>
  <si>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</si>
  <si>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</si>
  <si>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</si>
  <si>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</si>
  <si>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</si>
  <si>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</si>
  <si>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</si>
  <si>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</si>
  <si>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</si>
  <si>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</si>
  <si>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</si>
  <si>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</si>
  <si>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</si>
  <si>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</si>
  <si>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</si>
  <si>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</si>
  <si>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</si>
  <si>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</si>
  <si>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</si>
  <si>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</si>
  <si>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</si>
  <si>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</si>
  <si>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</si>
  <si>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</si>
  <si>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</si>
  <si>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</si>
  <si>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</si>
  <si>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</si>
  <si>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</si>
  <si>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</si>
  <si>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</si>
  <si>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</si>
  <si>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</si>
  <si>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</si>
  <si>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</si>
  <si>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</si>
  <si>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</si>
  <si>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</si>
  <si>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</si>
  <si>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</si>
  <si>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</si>
  <si>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</si>
  <si>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</si>
  <si>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</si>
  <si>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</si>
  <si>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</si>
  <si>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</si>
  <si>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</si>
  <si>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</si>
  <si>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</si>
  <si>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</si>
  <si>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</si>
  <si>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</si>
  <si>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</si>
  <si>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</si>
  <si>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</si>
  <si>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</si>
  <si>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</si>
  <si>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</si>
  <si>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</si>
  <si>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</si>
  <si>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</si>
  <si>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</si>
  <si>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</si>
  <si>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</si>
  <si>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</si>
  <si>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</si>
  <si>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</si>
  <si>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</si>
  <si>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</si>
  <si>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</si>
  <si>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</si>
  <si>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</si>
  <si>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</si>
  <si>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</si>
  <si>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</si>
  <si>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</si>
  <si>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</si>
  <si>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</si>
  <si>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</si>
  <si>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</si>
  <si>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</si>
  <si>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</si>
  <si>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</si>
  <si>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</si>
  <si>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</si>
  <si>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</si>
  <si>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</si>
  <si>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</si>
  <si>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</si>
  <si>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</si>
  <si>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</si>
  <si>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</si>
  <si>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</si>
  <si>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</si>
  <si>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</si>
  <si>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</si>
  <si>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</si>
  <si>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</si>
  <si>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</si>
  <si>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</si>
  <si>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</si>
  <si>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</si>
  <si>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</si>
  <si>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</si>
  <si>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</si>
  <si>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</si>
  <si>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</si>
  <si>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</si>
  <si>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</si>
  <si>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</si>
  <si>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</si>
  <si>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</si>
  <si>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</si>
  <si>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</si>
  <si>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</si>
  <si>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</si>
  <si>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</si>
  <si>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</si>
  <si>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</si>
  <si>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</si>
  <si>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</si>
  <si>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</si>
  <si>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</si>
  <si>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</si>
  <si>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</si>
  <si>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</si>
  <si>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</si>
  <si>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</si>
  <si>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</si>
  <si>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</si>
  <si>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</si>
  <si>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</si>
  <si>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</si>
  <si>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</si>
  <si>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</si>
  <si>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</si>
  <si>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</si>
  <si>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</si>
  <si>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</si>
  <si>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</si>
  <si>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</si>
  <si>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</si>
  <si>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</si>
  <si>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</si>
  <si>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</si>
  <si>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</si>
  <si>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</si>
  <si>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</si>
  <si>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</si>
  <si>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</si>
  <si>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</si>
  <si>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</si>
  <si>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</si>
  <si>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</si>
  <si>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</si>
  <si>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</si>
  <si>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</si>
  <si>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</si>
  <si>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</si>
  <si>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</si>
  <si>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</si>
  <si>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</si>
  <si>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</si>
  <si>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</si>
  <si>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</si>
  <si>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</si>
  <si>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</si>
  <si>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</si>
  <si>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</si>
  <si>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</si>
  <si>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</si>
  <si>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</si>
  <si>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</si>
  <si>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</si>
  <si>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</si>
  <si>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</si>
  <si>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</si>
  <si>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</si>
  <si>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</si>
  <si>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</si>
  <si>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</si>
  <si>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</si>
  <si>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</si>
  <si>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</si>
  <si>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</si>
  <si>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</si>
  <si>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</si>
  <si>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</si>
  <si>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</si>
  <si>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</si>
  <si>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</si>
  <si>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</si>
  <si>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</si>
  <si>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</si>
  <si>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</si>
  <si>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</si>
  <si>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</si>
  <si>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</si>
  <si>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</si>
  <si>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</si>
  <si>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</si>
  <si>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</si>
  <si>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</si>
  <si>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</si>
  <si>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</si>
  <si>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</si>
  <si>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</si>
  <si>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</si>
  <si>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</si>
  <si>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</si>
  <si>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</si>
  <si>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</si>
  <si>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</si>
  <si>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</si>
  <si>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</si>
  <si>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</si>
  <si>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</si>
  <si>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</si>
  <si>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</si>
  <si>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</si>
  <si>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</si>
  <si>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</si>
  <si>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</si>
  <si>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</si>
  <si>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</si>
  <si>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</si>
  <si>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</si>
  <si>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</si>
  <si>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</si>
  <si>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</si>
  <si>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</si>
  <si>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</si>
  <si>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</si>
  <si>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</si>
  <si>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</si>
  <si>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</si>
  <si>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</si>
  <si>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</si>
  <si>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</si>
  <si>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</si>
  <si>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</si>
  <si>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</si>
  <si>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</si>
  <si>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</si>
  <si>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</si>
  <si>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</si>
  <si>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</si>
  <si>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</si>
  <si>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</si>
  <si>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</si>
  <si>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</si>
  <si>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</si>
  <si>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</si>
  <si>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</si>
  <si>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</si>
  <si>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</si>
  <si>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</si>
  <si>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</si>
  <si>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</si>
  <si>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</si>
  <si>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</si>
  <si>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</si>
  <si>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</si>
  <si>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</si>
  <si>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</si>
  <si>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</si>
  <si>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</si>
  <si>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</si>
  <si>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</si>
  <si>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</si>
  <si>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</si>
  <si>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</si>
  <si>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</si>
  <si>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</si>
  <si>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</si>
  <si>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</si>
  <si>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</si>
  <si>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</si>
  <si>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</si>
  <si>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</si>
  <si>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</si>
  <si>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</si>
  <si>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</si>
  <si>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</si>
  <si>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</si>
  <si>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</si>
  <si>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</si>
  <si>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</si>
  <si>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</si>
  <si>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</si>
  <si>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</si>
  <si>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</si>
  <si>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</si>
  <si>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</si>
  <si>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</si>
  <si>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</si>
  <si>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</si>
  <si>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</si>
  <si>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</si>
  <si>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</si>
  <si>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</si>
  <si>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</si>
  <si>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</si>
  <si>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</si>
  <si>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</si>
  <si>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</si>
  <si>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</si>
  <si>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</si>
  <si>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</si>
  <si>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</si>
  <si>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</si>
  <si>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</si>
  <si>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</si>
  <si>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</si>
  <si>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</si>
  <si>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</si>
  <si>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</si>
  <si>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</si>
  <si>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</si>
  <si>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</si>
  <si>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</si>
  <si>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</si>
  <si>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</si>
  <si>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</si>
  <si>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</si>
  <si>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</si>
  <si>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</si>
  <si>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</si>
  <si>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</si>
  <si>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</si>
  <si>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</si>
  <si>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</si>
  <si>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</si>
  <si>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</si>
  <si>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</si>
  <si>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</si>
  <si>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</si>
  <si>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</si>
  <si>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</si>
  <si>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</si>
  <si>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</si>
  <si>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</si>
  <si>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</si>
  <si>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</si>
  <si>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</si>
  <si>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</si>
  <si>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</si>
  <si>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</si>
  <si>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</si>
  <si>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</si>
  <si>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</si>
  <si>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</si>
  <si>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</si>
  <si>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</si>
  <si>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</si>
  <si>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</si>
  <si>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</si>
  <si>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</si>
  <si>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</si>
  <si>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</si>
  <si>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</si>
  <si>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</si>
  <si>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</si>
  <si>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</si>
  <si>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</si>
  <si>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</si>
  <si>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</si>
  <si>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</si>
  <si>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</si>
  <si>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</si>
  <si>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</si>
  <si>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</si>
  <si>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</si>
  <si>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</si>
  <si>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</si>
  <si>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</si>
  <si>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</si>
  <si>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</si>
  <si>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</si>
  <si>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</si>
  <si>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</si>
  <si>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</si>
  <si>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</si>
  <si>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</si>
  <si>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</si>
  <si>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</si>
  <si>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</si>
  <si>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</si>
  <si>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</si>
  <si>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</si>
  <si>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</si>
  <si>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</si>
  <si>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</si>
  <si>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</si>
  <si>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</si>
  <si>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</si>
  <si>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</si>
  <si>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</si>
  <si>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</si>
  <si>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</si>
  <si>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</si>
  <si>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</si>
  <si>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</si>
  <si>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</si>
  <si>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</si>
  <si>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</si>
  <si>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</si>
  <si>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</si>
  <si>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</si>
  <si>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</si>
  <si>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</si>
  <si>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</si>
  <si>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</si>
  <si>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</si>
  <si>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</si>
  <si>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</si>
  <si>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</si>
  <si>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</si>
  <si>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</si>
  <si>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</si>
  <si>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</si>
  <si>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</si>
  <si>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</si>
  <si>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</si>
  <si>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</si>
  <si>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</si>
  <si>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</si>
  <si>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</si>
  <si>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</si>
  <si>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</si>
  <si>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</si>
  <si>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</si>
  <si>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</si>
  <si>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</si>
  <si>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</si>
  <si>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</si>
  <si>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</si>
  <si>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</si>
  <si>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</si>
  <si>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</si>
  <si>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</si>
  <si>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</si>
  <si>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</si>
  <si>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</si>
  <si>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</si>
  <si>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</si>
  <si>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</si>
  <si>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</si>
  <si>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</si>
  <si>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</si>
  <si>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</si>
  <si>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</si>
  <si>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</si>
  <si>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</si>
  <si>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</si>
  <si>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</si>
  <si>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</si>
  <si>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</si>
  <si>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</si>
  <si>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</si>
  <si>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</si>
  <si>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</si>
  <si>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</si>
  <si>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</si>
  <si>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</si>
  <si>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</si>
  <si>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</si>
  <si>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</si>
  <si>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</si>
  <si>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</si>
  <si>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</si>
  <si>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</si>
  <si>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</si>
  <si>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</si>
  <si>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</si>
  <si>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</si>
  <si>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</si>
  <si>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</si>
  <si>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</si>
  <si>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</si>
  <si>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</si>
  <si>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</si>
  <si>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</si>
  <si>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</si>
  <si>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</si>
  <si>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</si>
  <si>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</si>
  <si>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</si>
  <si>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</si>
  <si>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</si>
  <si>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</si>
  <si>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</si>
  <si>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</si>
  <si>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</si>
  <si>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</si>
  <si>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</si>
  <si>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</si>
  <si>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</si>
  <si>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</si>
  <si>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</si>
  <si>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</si>
  <si>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</si>
  <si>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</si>
  <si>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</si>
  <si>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</si>
  <si>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</si>
  <si>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</si>
  <si>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</si>
  <si>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</si>
  <si>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</si>
  <si>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</si>
  <si>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</si>
  <si>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</si>
  <si>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</si>
  <si>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</si>
  <si>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</si>
  <si>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</si>
  <si>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</si>
  <si>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</si>
  <si>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</si>
  <si>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</si>
  <si>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</si>
  <si>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</si>
  <si>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</si>
  <si>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</si>
  <si>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</si>
  <si>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</si>
  <si>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</si>
  <si>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</si>
  <si>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</si>
  <si>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</si>
  <si>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</si>
  <si>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</si>
  <si>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</si>
  <si>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</si>
  <si>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</si>
  <si>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</si>
  <si>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</si>
  <si>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</si>
  <si>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</si>
  <si>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</si>
  <si>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</si>
  <si>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</si>
  <si>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</si>
  <si>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</si>
  <si>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</si>
  <si>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</si>
  <si>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</si>
  <si>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</si>
  <si>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</si>
  <si>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</si>
  <si>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</si>
  <si>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</si>
  <si>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</si>
  <si>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</si>
  <si>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</si>
  <si>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</si>
  <si>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</si>
  <si>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</si>
  <si>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</si>
  <si>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</si>
  <si>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</si>
  <si>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</si>
  <si>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</si>
  <si>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</si>
  <si>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</si>
  <si>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</si>
  <si>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</si>
  <si>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</si>
  <si>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</si>
  <si>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</si>
  <si>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</si>
  <si>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</si>
  <si>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</si>
  <si>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</si>
  <si>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</si>
  <si>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</si>
  <si>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</si>
  <si>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</si>
  <si>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</si>
  <si>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</si>
  <si>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</si>
  <si>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</si>
  <si>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</si>
  <si>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</si>
  <si>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</si>
  <si>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</si>
  <si>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</si>
  <si>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</si>
  <si>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</si>
  <si>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</si>
  <si>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</si>
  <si>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</si>
  <si>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</si>
  <si>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</si>
  <si>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</si>
  <si>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</si>
  <si>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</si>
  <si>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</si>
  <si>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</si>
  <si>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</si>
  <si>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</si>
  <si>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</si>
  <si>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</si>
  <si>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</si>
  <si>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</si>
  <si>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</si>
  <si>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</si>
  <si>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</si>
  <si>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</si>
  <si>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</si>
  <si>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</si>
  <si>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</si>
  <si>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</si>
  <si>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</si>
  <si>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</si>
  <si>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</si>
  <si>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</si>
  <si>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</si>
  <si>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</si>
  <si>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</si>
  <si>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</si>
  <si>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</si>
  <si>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</si>
  <si>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</si>
  <si>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</si>
  <si>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</si>
  <si>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</si>
  <si>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</si>
  <si>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</si>
  <si>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</si>
  <si>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</si>
  <si>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</si>
  <si>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</si>
  <si>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</si>
  <si>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</si>
  <si>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</si>
  <si>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</si>
  <si>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</si>
  <si>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</si>
  <si>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</si>
  <si>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</si>
  <si>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</si>
  <si>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</si>
  <si>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</si>
  <si>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</si>
  <si>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</si>
  <si>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</si>
  <si>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</si>
  <si>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</si>
  <si>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</si>
  <si>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</si>
  <si>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</si>
  <si>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</si>
  <si>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</si>
  <si>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</si>
  <si>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</si>
  <si>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</si>
  <si>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</si>
  <si>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</si>
  <si>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</si>
  <si>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</si>
  <si>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</si>
  <si>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</si>
  <si>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</si>
  <si>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</si>
  <si>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</si>
  <si>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</si>
  <si>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</si>
  <si>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</si>
  <si>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</si>
  <si>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</si>
  <si>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</si>
  <si>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</si>
  <si>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</si>
  <si>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</si>
  <si>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</si>
  <si>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</si>
  <si>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</si>
  <si>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</si>
  <si>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</si>
  <si>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</si>
  <si>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</si>
  <si>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</si>
  <si>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</si>
  <si>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</si>
  <si>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</si>
  <si>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</si>
  <si>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</si>
  <si>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</si>
  <si>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</si>
  <si>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</si>
  <si>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</si>
  <si>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</si>
  <si>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</si>
  <si>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</si>
  <si>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</si>
  <si>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</si>
  <si>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</si>
  <si>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</si>
  <si>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</si>
  <si>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</si>
  <si>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</si>
  <si>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</si>
  <si>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</si>
  <si>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</si>
  <si>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</si>
  <si>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</si>
  <si>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</si>
  <si>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</si>
  <si>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</si>
  <si>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</si>
  <si>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</si>
  <si>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</si>
  <si>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</si>
  <si>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</si>
  <si>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</si>
  <si>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</si>
  <si>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</si>
  <si>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</si>
  <si>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</si>
  <si>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</si>
  <si>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</si>
  <si>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</si>
  <si>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</si>
  <si>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</si>
  <si>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</si>
  <si>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</si>
  <si>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</si>
  <si>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</si>
  <si>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</si>
  <si>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</si>
  <si>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</si>
  <si>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</si>
  <si>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</si>
  <si>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</si>
  <si>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</si>
  <si>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</si>
  <si>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</si>
  <si>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</si>
  <si>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</si>
  <si>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</si>
  <si>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</si>
  <si>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</si>
  <si>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</si>
  <si>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</si>
  <si>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</si>
  <si>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</si>
  <si>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</si>
  <si>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</si>
  <si>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</si>
  <si>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</si>
  <si>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</si>
  <si>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</si>
  <si>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</si>
  <si>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</si>
  <si>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</si>
  <si>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</si>
  <si>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</si>
  <si>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</si>
  <si>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</si>
  <si>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</si>
  <si>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</si>
  <si>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</si>
  <si>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</si>
  <si>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</si>
  <si>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</si>
  <si>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</si>
  <si>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</si>
  <si>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</si>
  <si>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</si>
  <si>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</si>
  <si>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</si>
  <si>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</si>
  <si>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</si>
  <si>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</si>
  <si>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</si>
  <si>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</si>
  <si>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</si>
  <si>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</si>
  <si>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</si>
  <si>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</si>
  <si>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</si>
  <si>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</si>
  <si>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</si>
  <si>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</si>
  <si>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</si>
  <si>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</si>
  <si>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</si>
  <si>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</si>
  <si>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</si>
  <si>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</si>
  <si>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</si>
  <si>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</si>
  <si>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</si>
  <si>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</si>
  <si>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</si>
  <si>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</si>
  <si>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</si>
  <si>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</si>
  <si>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</si>
  <si>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</si>
  <si>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</si>
  <si>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</si>
  <si>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</si>
  <si>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</si>
  <si>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</si>
  <si>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</si>
  <si>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</si>
  <si>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</si>
  <si>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</si>
  <si>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</si>
  <si>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</si>
  <si>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</si>
  <si>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</si>
  <si>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</si>
  <si>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</si>
  <si>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</si>
  <si>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</si>
  <si>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</si>
  <si>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</si>
  <si>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</si>
  <si>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</si>
  <si>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</si>
  <si>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</si>
  <si>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</si>
  <si>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</si>
  <si>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</si>
  <si>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</si>
  <si>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</si>
  <si>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</si>
  <si>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</si>
  <si>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</si>
  <si>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</si>
  <si>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</si>
  <si>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</si>
  <si>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</si>
  <si>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</si>
  <si>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</si>
  <si>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</si>
  <si>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</si>
  <si>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</si>
  <si>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</si>
  <si>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</si>
  <si>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</si>
  <si>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</si>
  <si>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</si>
  <si>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</si>
  <si>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</si>
  <si>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</si>
  <si>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</si>
  <si>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</si>
  <si>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</si>
  <si>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</si>
  <si>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</si>
  <si>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</si>
  <si>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</si>
  <si>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</si>
  <si>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</si>
  <si>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</si>
  <si>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</si>
  <si>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</si>
  <si>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</si>
  <si>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</si>
  <si>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</si>
  <si>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</si>
  <si>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</si>
  <si>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</si>
  <si>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</si>
  <si>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</si>
  <si>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</si>
  <si>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</si>
  <si>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</si>
  <si>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</si>
  <si>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</si>
  <si>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</si>
  <si>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</si>
  <si>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</si>
  <si>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</si>
  <si>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</si>
  <si>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</si>
  <si>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</si>
  <si>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</si>
  <si>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</si>
  <si>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</si>
  <si>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</si>
  <si>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</si>
  <si>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</si>
  <si>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</si>
  <si>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</si>
  <si>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</si>
  <si>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</si>
  <si>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</si>
  <si>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</si>
  <si>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</si>
  <si>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</si>
  <si>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</si>
  <si>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</si>
  <si>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</si>
  <si>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</si>
  <si>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</si>
  <si>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</si>
  <si>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</si>
  <si>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</si>
  <si>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</si>
  <si>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</si>
  <si>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</si>
  <si>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</si>
  <si>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</si>
  <si>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</si>
  <si>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</si>
  <si>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</si>
  <si>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</si>
  <si>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</si>
  <si>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</si>
  <si>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</si>
  <si>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</si>
  <si>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</si>
  <si>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</si>
  <si>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</si>
  <si>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</si>
  <si>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</si>
  <si>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</si>
  <si>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</si>
  <si>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</si>
  <si>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</si>
  <si>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</si>
  <si>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</si>
  <si>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</si>
  <si>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</si>
  <si>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</si>
  <si>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</si>
  <si>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</si>
  <si>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</si>
  <si>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</si>
  <si>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</si>
  <si>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</si>
  <si>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</si>
  <si>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</si>
  <si>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</si>
  <si>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</si>
  <si>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</si>
  <si>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</si>
  <si>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</si>
  <si>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</si>
  <si>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</si>
  <si>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</si>
  <si>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</si>
  <si>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</si>
  <si>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</si>
  <si>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</si>
  <si>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</si>
  <si>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</si>
  <si>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</si>
  <si>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</si>
  <si>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</si>
  <si>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</si>
  <si>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</si>
  <si>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</si>
  <si>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</si>
  <si>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</si>
  <si>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</si>
  <si>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</si>
  <si>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</si>
  <si>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</si>
  <si>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</si>
  <si>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</si>
  <si>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</si>
  <si>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</si>
  <si>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</si>
  <si>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</si>
  <si>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</si>
  <si>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</si>
  <si>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</si>
  <si>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</si>
  <si>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</si>
  <si>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</si>
  <si>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</si>
  <si>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</si>
  <si>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</si>
  <si>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</si>
  <si>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</si>
  <si>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</si>
  <si>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</si>
  <si>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</si>
  <si>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</si>
  <si>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</si>
  <si>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</si>
  <si>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</si>
  <si>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</si>
  <si>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</si>
  <si>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</si>
  <si>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</si>
  <si>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</si>
  <si>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</si>
  <si>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</si>
  <si>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</si>
  <si>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</si>
  <si>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</si>
  <si>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</si>
  <si>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</si>
  <si>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</si>
  <si>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</si>
  <si>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</si>
  <si>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</si>
  <si>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</si>
  <si>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</si>
  <si>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</si>
  <si>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</si>
  <si>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</si>
  <si>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</si>
  <si>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</si>
  <si>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</si>
  <si>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</si>
  <si>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</si>
  <si>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</si>
  <si>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</si>
  <si>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</si>
  <si>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</si>
  <si>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</si>
  <si>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</si>
  <si>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</si>
  <si>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</si>
  <si>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</si>
  <si>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</si>
  <si>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</si>
  <si>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</si>
  <si>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</si>
  <si>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</si>
  <si>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</si>
  <si>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</si>
  <si>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</si>
  <si>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</si>
  <si>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</si>
  <si>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</si>
  <si>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</si>
  <si>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</si>
  <si>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</si>
  <si>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</si>
  <si>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</si>
  <si>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</si>
  <si>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</si>
  <si>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</si>
  <si>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</si>
  <si>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</si>
  <si>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</si>
  <si>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</si>
  <si>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</si>
  <si>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</si>
  <si>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</si>
  <si>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</si>
  <si>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</si>
  <si>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</si>
  <si>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</si>
  <si>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</si>
  <si>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</si>
  <si>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</si>
  <si>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</si>
  <si>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</si>
  <si>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</si>
  <si>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</si>
  <si>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</si>
  <si>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</si>
  <si>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</si>
  <si>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</si>
  <si>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</si>
  <si>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</si>
  <si>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</si>
  <si>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</si>
  <si>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</si>
  <si>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</si>
  <si>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</si>
  <si>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</si>
  <si>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</si>
  <si>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</si>
  <si>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</si>
  <si>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</si>
  <si>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</si>
  <si>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</si>
  <si>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</si>
  <si>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</si>
  <si>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</si>
  <si>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</si>
  <si>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</si>
  <si>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</si>
  <si>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</si>
  <si>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</si>
  <si>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</si>
  <si>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</si>
  <si>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</si>
  <si>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</si>
  <si>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</si>
  <si>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</si>
  <si>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</si>
  <si>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</si>
  <si>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</si>
  <si>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</si>
  <si>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</si>
  <si>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</si>
  <si>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</si>
  <si>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</si>
  <si>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</si>
  <si>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</si>
  <si>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</si>
  <si>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</si>
  <si>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</si>
  <si>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</si>
  <si>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</si>
  <si>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</si>
  <si>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</si>
  <si>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</si>
  <si>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</si>
  <si>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</si>
  <si>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</si>
  <si>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</si>
  <si>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</si>
  <si>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</si>
  <si>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</si>
  <si>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</si>
  <si>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</si>
  <si>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</si>
  <si>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</si>
  <si>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</si>
  <si>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</si>
  <si>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</si>
  <si>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</si>
  <si>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</si>
  <si>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</si>
  <si>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</si>
  <si>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</si>
  <si>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</si>
  <si>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</si>
  <si>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</si>
  <si>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</si>
  <si>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</si>
  <si>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</si>
  <si>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</si>
  <si>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</si>
  <si>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</si>
  <si>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</si>
  <si>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</si>
  <si>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</si>
  <si>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</si>
  <si>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</si>
  <si>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</si>
  <si>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</si>
  <si>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</si>
  <si>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</si>
  <si>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</si>
  <si>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</si>
  <si>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</si>
  <si>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</si>
  <si>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</si>
  <si>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</si>
  <si>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</si>
  <si>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</si>
  <si>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</si>
  <si>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</si>
  <si>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</si>
  <si>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</si>
  <si>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</si>
  <si>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</si>
  <si>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</si>
  <si>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</si>
  <si>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</si>
  <si>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</si>
  <si>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</si>
  <si>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</si>
  <si>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</si>
  <si>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</si>
  <si>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</si>
  <si>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</si>
  <si>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</si>
  <si>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</si>
  <si>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</si>
  <si>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</si>
  <si>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</si>
  <si>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</si>
  <si>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</si>
  <si>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</si>
  <si>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</si>
  <si>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</si>
  <si>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</si>
  <si>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</si>
  <si>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</si>
  <si>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</si>
  <si>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</si>
  <si>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</si>
  <si>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</si>
  <si>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</si>
  <si>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</si>
  <si>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</si>
  <si>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</si>
  <si>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</si>
  <si>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</si>
  <si>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</si>
  <si>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</si>
  <si>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</si>
  <si>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</si>
  <si>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</si>
  <si>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</si>
  <si>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</si>
  <si>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</si>
  <si>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</si>
  <si>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</si>
  <si>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</si>
  <si>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</si>
  <si>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</si>
  <si>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</si>
  <si>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</si>
  <si>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</si>
  <si>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</si>
  <si>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</si>
  <si>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</si>
  <si>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</si>
  <si>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</si>
  <si>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</si>
  <si>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</si>
  <si>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</si>
  <si>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</si>
  <si>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</si>
  <si>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</si>
  <si>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</si>
  <si>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</si>
  <si>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</si>
  <si>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</si>
  <si>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</si>
  <si>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</si>
  <si>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</si>
  <si>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</si>
  <si>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</si>
  <si>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</si>
  <si>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</si>
  <si>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</si>
  <si>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</si>
  <si>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</si>
  <si>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</si>
  <si>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</si>
  <si>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</si>
  <si>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</si>
  <si>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</si>
  <si>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</si>
  <si>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</si>
  <si>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</si>
  <si>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</si>
  <si>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</si>
  <si>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</si>
  <si>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</si>
  <si>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</si>
  <si>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</si>
  <si>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</si>
  <si>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</si>
  <si>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</si>
  <si>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</si>
  <si>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</si>
  <si>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</si>
  <si>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</si>
  <si>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</si>
  <si>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</si>
  <si>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</si>
  <si>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</si>
  <si>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</si>
  <si>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</si>
  <si>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</si>
  <si>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</si>
  <si>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</si>
  <si>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</si>
  <si>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</si>
  <si>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</si>
  <si>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</si>
  <si>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</si>
  <si>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</si>
  <si>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</si>
  <si>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</si>
  <si>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</si>
  <si>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</si>
  <si>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</si>
  <si>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</si>
  <si>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</si>
  <si>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</si>
  <si>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</si>
  <si>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</si>
  <si>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</si>
  <si>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</si>
  <si>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</si>
  <si>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</si>
  <si>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</si>
  <si>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</si>
  <si>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</si>
  <si>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</si>
  <si>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</si>
  <si>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</si>
  <si>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</si>
  <si>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</si>
  <si>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</si>
  <si>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</si>
  <si>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</si>
  <si>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</si>
  <si>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</si>
  <si>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</si>
  <si>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</si>
  <si>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</si>
  <si>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</si>
  <si>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</si>
  <si>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</si>
  <si>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</si>
  <si>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</si>
  <si>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</si>
  <si>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</si>
  <si>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</si>
  <si>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</si>
  <si>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</si>
  <si>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</si>
  <si>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</si>
  <si>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</si>
  <si>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</si>
  <si>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</si>
  <si>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</si>
  <si>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</si>
  <si>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</si>
  <si>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</si>
  <si>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</si>
  <si>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</si>
  <si>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</si>
  <si>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</si>
  <si>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</si>
  <si>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</si>
  <si>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</si>
  <si>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</si>
  <si>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</si>
  <si>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</si>
  <si>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</si>
  <si>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</si>
  <si>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</si>
  <si>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</si>
  <si>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</si>
  <si>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</si>
  <si>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</si>
  <si>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</si>
  <si>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</si>
  <si>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</si>
  <si>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</si>
  <si>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</si>
  <si>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</si>
  <si>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</si>
  <si>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</si>
  <si>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</si>
  <si>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</si>
  <si>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</si>
  <si>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</si>
  <si>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</si>
  <si>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</si>
  <si>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</si>
  <si>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</si>
  <si>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</si>
  <si>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</si>
  <si>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</si>
  <si>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</si>
  <si>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</si>
  <si>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</si>
  <si>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</si>
  <si>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</si>
  <si>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</si>
  <si>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</si>
  <si>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</si>
  <si>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</si>
  <si>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</si>
  <si>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</si>
  <si>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</si>
  <si>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</si>
  <si>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</si>
  <si>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</si>
  <si>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</si>
  <si>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</si>
  <si>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</si>
  <si>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</si>
  <si>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</si>
  <si>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</si>
  <si>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</si>
  <si>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</si>
  <si>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</si>
  <si>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</si>
  <si>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</si>
  <si>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</si>
  <si>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</si>
  <si>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</si>
  <si>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</si>
  <si>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</si>
  <si>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</si>
  <si>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</si>
  <si>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</si>
  <si>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</si>
  <si>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</si>
  <si>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</si>
  <si>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</si>
  <si>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</si>
  <si>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</si>
  <si>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</si>
  <si>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</si>
  <si>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</si>
  <si>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</si>
  <si>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</si>
  <si>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</si>
  <si>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</si>
  <si>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</si>
  <si>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</si>
  <si>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</si>
  <si>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</si>
  <si>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</si>
  <si>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</si>
  <si>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</si>
  <si>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</si>
  <si>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</si>
  <si>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</si>
  <si>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</si>
  <si>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</si>
  <si>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</si>
  <si>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</si>
  <si>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</si>
  <si>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</si>
  <si>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</si>
  <si>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</si>
  <si>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</si>
  <si>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</si>
  <si>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</si>
  <si>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</si>
  <si>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</si>
  <si>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</si>
  <si>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</si>
  <si>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</si>
  <si>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</si>
  <si>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</si>
  <si>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</si>
  <si>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</si>
  <si>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</si>
  <si>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</si>
  <si>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</si>
  <si>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</si>
  <si>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</si>
  <si>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</si>
  <si>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</si>
  <si>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</si>
  <si>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</si>
  <si>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</si>
  <si>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</si>
  <si>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</si>
  <si>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</si>
  <si>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</si>
  <si>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</si>
  <si>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</si>
  <si>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</si>
  <si>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</si>
  <si>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</si>
  <si>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</si>
  <si>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</si>
  <si>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</si>
  <si>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</si>
  <si>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</si>
  <si>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</si>
  <si>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</si>
  <si>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</si>
  <si>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</si>
  <si>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</si>
  <si>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</si>
  <si>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</si>
  <si>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</si>
  <si>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</si>
  <si>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</si>
  <si>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</si>
  <si>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</si>
  <si>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</si>
  <si>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</si>
  <si>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</si>
  <si>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</si>
  <si>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</si>
  <si>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</si>
  <si>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</si>
  <si>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</si>
  <si>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</si>
  <si>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</si>
  <si>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</si>
  <si>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</si>
  <si>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</si>
  <si>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</si>
  <si>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</si>
  <si>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</si>
  <si>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</si>
  <si>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</si>
  <si>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</si>
  <si>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</si>
  <si>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</si>
  <si>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</si>
  <si>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</si>
  <si>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</si>
  <si>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</si>
  <si>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</si>
  <si>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</si>
  <si>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</si>
  <si>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</si>
  <si>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</si>
  <si>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</si>
  <si>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</si>
  <si>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</si>
  <si>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</si>
  <si>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</si>
  <si>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</si>
  <si>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</si>
  <si>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</si>
  <si>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</si>
  <si>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</si>
  <si>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</si>
  <si>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</si>
  <si>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</si>
  <si>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</si>
  <si>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</si>
  <si>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</si>
  <si>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</si>
  <si>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</si>
  <si>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</si>
  <si>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</si>
  <si>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</si>
  <si>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</si>
  <si>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</si>
  <si>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</si>
  <si>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</si>
  <si>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</si>
  <si>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</si>
  <si>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</si>
  <si>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</si>
  <si>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</si>
  <si>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</si>
  <si>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</si>
  <si>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</si>
  <si>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</si>
  <si>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</si>
  <si>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</si>
  <si>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</si>
  <si>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</si>
  <si>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</si>
  <si>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</si>
  <si>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</si>
  <si>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</si>
  <si>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</si>
  <si>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</si>
  <si>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</si>
  <si>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</si>
  <si>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</si>
  <si>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</si>
  <si>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</si>
  <si>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</si>
  <si>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</si>
  <si>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</si>
  <si>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</si>
  <si>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</si>
  <si>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</si>
  <si>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</si>
  <si>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</si>
  <si>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</si>
  <si>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</si>
  <si>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</si>
  <si>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</si>
  <si>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</si>
  <si>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</si>
  <si>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</si>
  <si>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</si>
  <si>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</si>
  <si>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</si>
  <si>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</si>
  <si>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</si>
  <si>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</si>
  <si>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</si>
  <si>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</si>
  <si>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</si>
  <si>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</si>
  <si>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</si>
  <si>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</si>
  <si>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</si>
  <si>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</si>
  <si>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</si>
  <si>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</si>
  <si>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</si>
  <si>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</si>
  <si>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</si>
  <si>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</si>
  <si>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</si>
  <si>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</si>
  <si>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</si>
  <si>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</si>
  <si>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</si>
  <si>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</si>
  <si>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</si>
  <si>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</si>
  <si>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</si>
  <si>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</si>
  <si>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</si>
  <si>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</si>
  <si>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</si>
  <si>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</si>
  <si>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</si>
  <si>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</si>
  <si>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</si>
  <si>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</si>
  <si>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</si>
  <si>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</si>
  <si>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</si>
  <si>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</si>
  <si>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</si>
  <si>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</si>
  <si>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</si>
  <si>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</si>
  <si>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</si>
  <si>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</si>
  <si>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</si>
  <si>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</si>
  <si>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</si>
  <si>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</si>
  <si>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</si>
  <si>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</si>
  <si>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</si>
  <si>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</si>
  <si>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</si>
  <si>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</si>
  <si>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</si>
  <si>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</si>
  <si>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</si>
  <si>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</si>
  <si>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</si>
  <si>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</si>
  <si>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</si>
  <si>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</si>
  <si>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</si>
  <si>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</si>
  <si>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</si>
  <si>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</si>
  <si>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</si>
  <si>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</si>
  <si>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</si>
  <si>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</si>
  <si>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</si>
  <si>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</si>
  <si>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</si>
  <si>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</si>
  <si>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</si>
  <si>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</si>
  <si>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</si>
  <si>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</si>
  <si>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</si>
  <si>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</si>
  <si>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</si>
  <si>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</si>
  <si>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</si>
  <si>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</si>
  <si>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</si>
  <si>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</si>
  <si>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</si>
  <si>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</si>
  <si>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</si>
  <si>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</si>
  <si>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</si>
  <si>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</si>
  <si>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</si>
  <si>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</si>
  <si>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</si>
  <si>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</si>
  <si>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</si>
  <si>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</si>
  <si>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</si>
  <si>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</si>
  <si>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</si>
  <si>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</si>
  <si>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</si>
  <si>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</si>
  <si>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</si>
  <si>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</si>
  <si>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</si>
  <si>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</si>
  <si>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</si>
  <si>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</si>
  <si>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</si>
  <si>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</si>
  <si>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</si>
  <si>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</si>
  <si>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</si>
  <si>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</si>
  <si>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</si>
  <si>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</si>
  <si>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</si>
  <si>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</si>
  <si>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</si>
  <si>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</si>
  <si>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</si>
  <si>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</si>
  <si>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</si>
  <si>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</si>
  <si>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</si>
  <si>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</si>
  <si>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</si>
  <si>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</si>
  <si>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</si>
  <si>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</si>
  <si>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</si>
  <si>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</si>
  <si>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</si>
  <si>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</si>
  <si>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</si>
  <si>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</si>
  <si>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</si>
  <si>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</si>
  <si>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</si>
  <si>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</si>
  <si>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</si>
  <si>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</si>
  <si>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</si>
  <si>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</si>
  <si>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</si>
  <si>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</si>
  <si>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</si>
  <si>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</si>
  <si>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</si>
  <si>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</si>
  <si>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</si>
  <si>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</si>
  <si>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</si>
  <si>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</si>
  <si>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</si>
  <si>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</si>
  <si>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</si>
  <si>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</si>
  <si>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</si>
  <si>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</si>
  <si>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</si>
  <si>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</si>
  <si>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</si>
  <si>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</si>
  <si>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</si>
  <si>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</si>
  <si>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</si>
  <si>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</si>
  <si>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</si>
  <si>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</si>
  <si>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</si>
  <si>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</si>
  <si>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</si>
  <si>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</si>
  <si>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</si>
  <si>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</si>
  <si>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</si>
  <si>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</si>
  <si>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</si>
  <si>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</si>
  <si>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</si>
  <si>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</si>
  <si>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</si>
  <si>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</si>
  <si>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</si>
  <si>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</si>
  <si>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</si>
  <si>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</si>
  <si>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</si>
  <si>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</si>
  <si>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</si>
  <si>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</si>
  <si>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</si>
  <si>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</si>
  <si>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</si>
  <si>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</si>
  <si>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</si>
  <si>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</si>
  <si>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</si>
  <si>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</si>
  <si>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</si>
  <si>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</si>
  <si>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</si>
  <si>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</si>
  <si>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</si>
  <si>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</si>
  <si>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</si>
  <si>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</si>
  <si>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</si>
  <si>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</si>
  <si>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</si>
  <si>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</si>
  <si>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</si>
  <si>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</si>
  <si>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</si>
  <si>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</si>
  <si>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</si>
  <si>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</si>
  <si>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</si>
  <si>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</si>
  <si>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</si>
  <si>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</si>
  <si>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</si>
  <si>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</si>
  <si>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</si>
  <si>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</si>
  <si>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</si>
  <si>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</si>
  <si>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</si>
  <si>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</si>
  <si>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</si>
  <si>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</si>
  <si>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</si>
  <si>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</si>
  <si>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</si>
  <si>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</si>
  <si>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</si>
  <si>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</si>
  <si>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</si>
  <si>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</si>
  <si>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</si>
  <si>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</si>
  <si>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</si>
  <si>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</si>
  <si>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</si>
  <si>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</si>
  <si>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</si>
  <si>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</si>
  <si>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</si>
  <si>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</si>
  <si>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</si>
  <si>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</si>
  <si>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</si>
  <si>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</si>
  <si>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</si>
  <si>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</si>
  <si>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</si>
  <si>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</si>
  <si>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</si>
  <si>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</si>
  <si>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</si>
  <si>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</si>
  <si>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</si>
  <si>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</si>
  <si>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</si>
  <si>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</si>
  <si>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</si>
  <si>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</si>
  <si>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</si>
  <si>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</si>
  <si>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</si>
  <si>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</si>
  <si>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</si>
  <si>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</si>
  <si>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</si>
  <si>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</si>
  <si>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</si>
  <si>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</si>
  <si>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</si>
  <si>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</si>
  <si>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</si>
  <si>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</si>
  <si>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</si>
  <si>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</si>
  <si>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</si>
  <si>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</si>
  <si>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</si>
  <si>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</si>
  <si>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</si>
  <si>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</si>
  <si>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</si>
  <si>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</si>
  <si>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</si>
  <si>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</si>
  <si>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</si>
  <si>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</si>
  <si>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</si>
  <si>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</si>
  <si>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</si>
  <si>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</si>
  <si>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</si>
  <si>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</si>
  <si>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</si>
  <si>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</si>
  <si>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</si>
  <si>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</si>
  <si>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</si>
  <si>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</si>
  <si>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</si>
  <si>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</si>
  <si>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</si>
  <si>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</si>
  <si>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</si>
  <si>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</si>
  <si>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</si>
  <si>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</si>
  <si>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</si>
  <si>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</si>
  <si>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</si>
  <si>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</si>
  <si>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</si>
  <si>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</si>
  <si>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</si>
  <si>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</si>
  <si>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</si>
  <si>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</si>
  <si>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</si>
  <si>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</si>
  <si>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</si>
  <si>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</si>
  <si>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</si>
  <si>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</si>
  <si>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</si>
  <si>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</si>
  <si>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</si>
  <si>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</si>
  <si>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</si>
  <si>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</si>
  <si>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</si>
  <si>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</si>
  <si>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</si>
  <si>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</si>
  <si>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</si>
  <si>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</si>
  <si>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</si>
  <si>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</si>
  <si>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</si>
  <si>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</si>
  <si>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</si>
  <si>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</si>
  <si>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</si>
  <si>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</si>
  <si>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</si>
  <si>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</si>
  <si>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</si>
  <si>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</si>
  <si>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</si>
  <si>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</si>
  <si>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</si>
  <si>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</si>
  <si>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</si>
  <si>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</si>
  <si>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</si>
  <si>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</si>
  <si>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</si>
  <si>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</si>
  <si>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</si>
  <si>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</si>
  <si>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</si>
  <si>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</si>
  <si>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</si>
  <si>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</si>
  <si>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</si>
  <si>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</si>
  <si>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</si>
  <si>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</si>
  <si>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</si>
  <si>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</si>
  <si>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</si>
  <si>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</si>
  <si>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</si>
  <si>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</si>
  <si>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</si>
  <si>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</si>
  <si>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</si>
  <si>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</si>
  <si>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</si>
  <si>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</si>
  <si>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</si>
  <si>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</si>
  <si>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</si>
  <si>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</si>
  <si>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</si>
  <si>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</si>
  <si>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</si>
  <si>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</si>
  <si>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</si>
  <si>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</si>
  <si>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</si>
  <si>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</si>
  <si>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</si>
  <si>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</si>
  <si>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</si>
  <si>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</si>
  <si>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</si>
  <si>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</si>
  <si>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</si>
  <si>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</si>
  <si>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</si>
  <si>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</si>
  <si>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</si>
  <si>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</si>
  <si>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</si>
  <si>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</si>
  <si>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</si>
  <si>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</si>
  <si>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</si>
  <si>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</si>
  <si>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</si>
  <si>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</si>
  <si>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</si>
  <si>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</si>
  <si>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</si>
  <si>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</si>
  <si>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</si>
  <si>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</si>
  <si>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</si>
  <si>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</si>
  <si>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</si>
  <si>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</si>
  <si>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</si>
  <si>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</si>
  <si>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</si>
  <si>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</si>
  <si>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</si>
  <si>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</si>
  <si>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</si>
  <si>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</si>
  <si>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</si>
  <si>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</si>
  <si>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</si>
  <si>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</si>
  <si>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</si>
  <si>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</si>
  <si>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</si>
  <si>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</si>
  <si>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</si>
  <si>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</si>
  <si>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</si>
  <si>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</si>
  <si>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</si>
  <si>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</si>
  <si>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</si>
  <si>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</si>
  <si>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</si>
  <si>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</si>
  <si>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</si>
  <si>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</si>
  <si>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</si>
  <si>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</si>
  <si>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</si>
  <si>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</si>
  <si>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</si>
  <si>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</si>
  <si>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</si>
  <si>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</si>
  <si>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</si>
  <si>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</si>
  <si>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</si>
  <si>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</si>
  <si>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</si>
  <si>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</si>
  <si>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</si>
  <si>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</si>
  <si>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</si>
  <si>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</si>
  <si>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</si>
  <si>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</si>
  <si>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</si>
  <si>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</si>
  <si>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</si>
  <si>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</si>
  <si>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</si>
  <si>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</si>
  <si>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</si>
  <si>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</si>
  <si>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</si>
  <si>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</si>
  <si>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</si>
  <si>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</si>
  <si>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</si>
  <si>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</si>
  <si>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</si>
  <si>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</si>
  <si>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</si>
  <si>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</si>
  <si>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</si>
  <si>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</si>
  <si>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</si>
  <si>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</si>
  <si>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</si>
  <si>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</si>
  <si>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</si>
  <si>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</si>
  <si>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</si>
  <si>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</si>
  <si>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</si>
  <si>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</si>
  <si>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</si>
  <si>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</si>
  <si>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</si>
  <si>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</si>
  <si>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</si>
  <si>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</si>
  <si>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</si>
  <si>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</si>
  <si>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</si>
  <si>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</si>
  <si>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</si>
  <si>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</si>
  <si>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</si>
  <si>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</si>
  <si>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</si>
  <si>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</si>
  <si>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</si>
  <si>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</si>
  <si>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</si>
  <si>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</si>
  <si>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</si>
  <si>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</si>
  <si>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</si>
  <si>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</si>
  <si>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</si>
  <si>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</si>
  <si>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</si>
  <si>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</si>
  <si>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</si>
  <si>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</si>
  <si>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</si>
  <si>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</si>
  <si>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</si>
  <si>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</si>
  <si>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</si>
  <si>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</si>
  <si>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</si>
  <si>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</si>
  <si>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</si>
  <si>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</si>
  <si>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</si>
  <si>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</si>
  <si>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</si>
  <si>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</si>
  <si>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</si>
  <si>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</si>
  <si>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</si>
  <si>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</si>
  <si>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</si>
  <si>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</si>
  <si>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</si>
  <si>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</si>
  <si>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</si>
  <si>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</si>
  <si>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</si>
  <si>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</si>
  <si>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</si>
  <si>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</si>
  <si>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</si>
  <si>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</si>
  <si>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</si>
  <si>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</si>
  <si>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</si>
  <si>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</si>
  <si>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</si>
  <si>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</si>
  <si>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</si>
  <si>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</si>
  <si>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</si>
  <si>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</si>
  <si>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</si>
  <si>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</si>
  <si>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</si>
  <si>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</si>
  <si>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</si>
  <si>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</si>
  <si>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</si>
  <si>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</si>
  <si>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</si>
  <si>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</si>
  <si>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</si>
  <si>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</si>
  <si>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</si>
  <si>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</si>
  <si>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</si>
  <si>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</si>
  <si>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</si>
  <si>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</si>
  <si>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</si>
  <si>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</si>
  <si>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</si>
  <si>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</si>
  <si>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</si>
  <si>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</si>
  <si>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</si>
  <si>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</si>
  <si>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</si>
  <si>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</si>
  <si>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</si>
  <si>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</si>
  <si>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</si>
  <si>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</si>
  <si>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</si>
  <si>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</si>
  <si>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</si>
  <si>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</si>
  <si>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</si>
  <si>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</si>
  <si>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</si>
  <si>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</si>
  <si>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</si>
  <si>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</si>
  <si>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</si>
  <si>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</si>
  <si>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</si>
  <si>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</si>
  <si>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</si>
  <si>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</si>
  <si>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</si>
  <si>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</si>
  <si>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</si>
  <si>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</si>
  <si>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</si>
  <si>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</si>
  <si>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</si>
  <si>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</si>
  <si>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</si>
  <si>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</si>
  <si>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</si>
  <si>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</si>
  <si>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</si>
  <si>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</si>
  <si>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</si>
  <si>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</si>
  <si>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</si>
  <si>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</si>
  <si>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</si>
  <si>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</si>
  <si>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</si>
  <si>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</si>
  <si>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</si>
  <si>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</si>
  <si>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</si>
  <si>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</si>
  <si>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</si>
  <si>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</si>
  <si>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</si>
  <si>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</si>
  <si>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</si>
  <si>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</si>
  <si>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</si>
  <si>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</si>
  <si>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</si>
  <si>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</si>
  <si>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</si>
  <si>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</si>
  <si>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</si>
  <si>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</si>
  <si>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</si>
  <si>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</si>
  <si>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</si>
  <si>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</si>
  <si>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</si>
  <si>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</si>
  <si>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</si>
  <si>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</si>
  <si>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</si>
  <si>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</si>
  <si>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</si>
  <si>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</si>
  <si>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</si>
  <si>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</si>
  <si>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</si>
  <si>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</si>
  <si>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</si>
  <si>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</si>
  <si>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</si>
  <si>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</si>
  <si>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</si>
  <si>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</si>
  <si>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</si>
  <si>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</si>
  <si>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</si>
  <si>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</si>
  <si>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</si>
  <si>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</si>
  <si>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</si>
  <si>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</si>
  <si>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</si>
  <si>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</si>
  <si>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</si>
  <si>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</si>
  <si>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</si>
  <si>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</si>
  <si>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</si>
  <si>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</si>
  <si>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</si>
  <si>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</si>
  <si>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</si>
  <si>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</si>
  <si>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</si>
  <si>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</si>
  <si>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</si>
  <si>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</si>
  <si>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</si>
  <si>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</si>
  <si>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</si>
  <si>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</si>
  <si>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</si>
  <si>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</si>
  <si>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</si>
  <si>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</si>
  <si>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</si>
  <si>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</si>
  <si>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</si>
  <si>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</si>
  <si>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</si>
  <si>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</si>
  <si>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</si>
  <si>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</si>
  <si>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</si>
  <si>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</si>
  <si>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</si>
  <si>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</si>
  <si>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</si>
  <si>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</si>
  <si>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</si>
  <si>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</si>
  <si>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</si>
  <si>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</si>
  <si>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</si>
  <si>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</si>
  <si>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</si>
  <si>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</si>
  <si>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</si>
  <si>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</si>
  <si>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</si>
  <si>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</si>
  <si>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</si>
  <si>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</si>
  <si>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</si>
  <si>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</si>
  <si>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</si>
  <si>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</si>
  <si>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</si>
  <si>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</si>
  <si>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</si>
  <si>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</si>
  <si>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</si>
  <si>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</si>
  <si>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</si>
  <si>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</si>
  <si>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</si>
  <si>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</si>
  <si>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</si>
  <si>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</si>
  <si>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</si>
  <si>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</si>
  <si>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</si>
  <si>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</si>
  <si>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</si>
  <si>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</si>
  <si>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</si>
  <si>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</si>
  <si>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</si>
  <si>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</si>
  <si>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</si>
  <si>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</si>
  <si>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</si>
  <si>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</si>
  <si>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</si>
  <si>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</si>
  <si>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</si>
  <si>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</si>
  <si>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</si>
  <si>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</si>
  <si>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</si>
  <si>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</si>
  <si>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</si>
  <si>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</si>
  <si>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</si>
  <si>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</si>
  <si>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</si>
  <si>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</si>
  <si>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</si>
  <si>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</si>
  <si>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</si>
  <si>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</si>
  <si>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</si>
  <si>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</si>
  <si>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</si>
  <si>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</si>
  <si>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</si>
  <si>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</si>
  <si>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</si>
  <si>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</si>
  <si>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</si>
  <si>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</si>
  <si>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</si>
  <si>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</si>
  <si>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</si>
  <si>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</si>
  <si>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</si>
  <si>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</si>
  <si>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</si>
  <si>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</si>
  <si>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</si>
  <si>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</si>
  <si>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</si>
  <si>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</si>
  <si>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</si>
  <si>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</si>
  <si>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</si>
  <si>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</si>
  <si>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</si>
  <si>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</si>
  <si>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</si>
  <si>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</si>
  <si>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</si>
  <si>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</si>
  <si>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</si>
  <si>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</si>
  <si>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</si>
  <si>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</si>
  <si>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</si>
  <si>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</si>
  <si>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</si>
  <si>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</si>
  <si>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</si>
  <si>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</si>
  <si>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</si>
  <si>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</si>
  <si>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</si>
  <si>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</si>
  <si>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</si>
  <si>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</si>
  <si>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</si>
  <si>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</si>
  <si>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</si>
  <si>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</si>
  <si>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</si>
  <si>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</si>
  <si>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</si>
  <si>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</si>
  <si>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</si>
  <si>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</si>
  <si>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</si>
  <si>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</si>
  <si>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</si>
  <si>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</si>
  <si>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</si>
  <si>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</si>
  <si>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</si>
  <si>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</si>
  <si>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</si>
  <si>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</si>
  <si>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</si>
  <si>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</si>
  <si>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</si>
  <si>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</si>
  <si>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</si>
  <si>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</si>
  <si>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</si>
  <si>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</si>
  <si>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</si>
  <si>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</si>
  <si>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</si>
  <si>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</si>
  <si>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</si>
  <si>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</si>
  <si>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</si>
  <si>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</si>
  <si>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</si>
  <si>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</si>
  <si>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</si>
  <si>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</si>
  <si>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</si>
  <si>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</si>
  <si>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</si>
  <si>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</si>
  <si>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</si>
  <si>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</si>
  <si>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</si>
  <si>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</si>
  <si>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</si>
  <si>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</si>
  <si>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</si>
  <si>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</si>
  <si>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</si>
  <si>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</si>
  <si>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</si>
  <si>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</si>
  <si>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</si>
  <si>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</si>
  <si>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</si>
  <si>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</si>
  <si>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</si>
  <si>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</si>
  <si>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</si>
  <si>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</si>
  <si>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</si>
  <si>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</si>
  <si>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</si>
  <si>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</si>
  <si>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</si>
  <si>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</si>
  <si>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</si>
  <si>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</si>
  <si>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</si>
  <si>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</si>
  <si>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</si>
  <si>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</si>
  <si>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</si>
  <si>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</si>
  <si>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</si>
  <si>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</si>
  <si>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</si>
  <si>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</si>
  <si>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</si>
  <si>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</si>
  <si>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</si>
  <si>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</si>
  <si>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</si>
  <si>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</si>
  <si>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</si>
  <si>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</si>
  <si>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</si>
  <si>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</si>
  <si>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</si>
  <si>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</si>
  <si>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</si>
  <si>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</si>
  <si>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</si>
  <si>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</si>
  <si>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</si>
  <si>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</si>
  <si>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</si>
  <si>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</si>
  <si>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</si>
  <si>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</si>
  <si>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</si>
  <si>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</si>
  <si>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</si>
  <si>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</si>
  <si>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</si>
  <si>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</si>
  <si>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</si>
  <si>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</si>
  <si>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</si>
  <si>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</si>
  <si>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</si>
  <si>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</si>
  <si>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</si>
  <si>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</si>
  <si>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</si>
  <si>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</si>
  <si>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</si>
  <si>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</si>
  <si>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</si>
  <si>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</si>
  <si>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</si>
  <si>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</si>
  <si>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</si>
  <si>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</si>
  <si>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</si>
  <si>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</si>
  <si>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</si>
  <si>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</si>
  <si>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</si>
  <si>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</si>
  <si>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</si>
  <si>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</si>
  <si>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</si>
  <si>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</si>
  <si>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</si>
  <si>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</si>
  <si>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</si>
  <si>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</si>
  <si>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</si>
  <si>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</si>
  <si>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</si>
  <si>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</si>
  <si>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</si>
  <si>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</si>
  <si>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</si>
  <si>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</si>
  <si>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</si>
  <si>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</si>
  <si>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</si>
  <si>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</si>
  <si>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</si>
  <si>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</si>
  <si>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</si>
  <si>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</si>
  <si>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</si>
  <si>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</si>
  <si>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</si>
  <si>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</si>
  <si>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</si>
  <si>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</si>
  <si>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</si>
  <si>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</si>
  <si>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</si>
  <si>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</si>
  <si>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</si>
  <si>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</si>
  <si>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</si>
  <si>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</si>
  <si>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</si>
  <si>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</si>
  <si>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</si>
  <si>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</si>
  <si>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</si>
  <si>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</si>
  <si>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</si>
  <si>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</si>
  <si>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</si>
  <si>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</si>
  <si>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</si>
  <si>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</si>
  <si>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</si>
  <si>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</si>
  <si>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</si>
  <si>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</si>
  <si>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</si>
  <si>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</si>
  <si>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</si>
  <si>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</si>
  <si>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</si>
  <si>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</si>
  <si>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</si>
  <si>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</si>
  <si>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</si>
  <si>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</si>
  <si>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</si>
  <si>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</si>
  <si>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</si>
  <si>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</si>
  <si>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</si>
  <si>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</si>
  <si>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</si>
  <si>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</si>
  <si>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</si>
  <si>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</si>
  <si>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</si>
  <si>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</si>
  <si>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</si>
  <si>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</si>
  <si>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</si>
  <si>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</si>
  <si>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</si>
  <si>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</si>
  <si>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</si>
  <si>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</si>
  <si>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</si>
  <si>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</si>
  <si>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</si>
  <si>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</si>
  <si>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</si>
  <si>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</si>
  <si>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</si>
  <si>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</si>
  <si>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</si>
  <si>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</si>
  <si>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</si>
  <si>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</si>
  <si>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</si>
  <si>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</si>
  <si>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</si>
  <si>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</si>
  <si>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</si>
  <si>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</si>
  <si>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</si>
  <si>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</si>
  <si>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</si>
  <si>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</si>
  <si>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</si>
  <si>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</si>
  <si>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</si>
  <si>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</si>
  <si>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</si>
  <si>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</si>
  <si>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</si>
  <si>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</si>
  <si>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</si>
  <si>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</si>
  <si>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</si>
  <si>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</si>
  <si>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</si>
  <si>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</si>
  <si>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</si>
  <si>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</si>
  <si>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</si>
  <si>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</si>
  <si>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</si>
  <si>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</si>
  <si>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</si>
  <si>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</si>
  <si>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</si>
  <si>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</si>
  <si>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</si>
  <si>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</si>
  <si>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</si>
  <si>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</si>
  <si>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</si>
  <si>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</si>
  <si>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</si>
  <si>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</si>
  <si>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</si>
  <si>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</si>
  <si>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</si>
  <si>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</si>
  <si>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</si>
  <si>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</si>
  <si>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</si>
  <si>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</si>
  <si>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</si>
  <si>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</si>
  <si>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</si>
  <si>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</si>
  <si>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</si>
  <si>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</si>
  <si>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</si>
  <si>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</si>
  <si>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</si>
  <si>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</si>
  <si>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</si>
  <si>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</si>
  <si>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</si>
  <si>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</si>
  <si>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</si>
  <si>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</si>
  <si>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</si>
  <si>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</si>
  <si>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</si>
  <si>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</si>
  <si>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</si>
  <si>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</si>
  <si>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</si>
  <si>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</si>
  <si>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</si>
  <si>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</si>
  <si>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</si>
  <si>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</si>
  <si>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</si>
  <si>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</si>
  <si>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</si>
  <si>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</si>
  <si>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</si>
  <si>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</si>
  <si>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</si>
  <si>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</si>
  <si>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</si>
  <si>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</si>
  <si>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</si>
  <si>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</si>
  <si>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</si>
  <si>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</si>
  <si>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</si>
  <si>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</si>
  <si>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</si>
  <si>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</si>
  <si>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</si>
  <si>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</si>
  <si>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</si>
  <si>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</si>
  <si>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</si>
  <si>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</si>
  <si>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</si>
  <si>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</si>
  <si>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</si>
  <si>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</si>
  <si>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</si>
  <si>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</si>
  <si>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</si>
  <si>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</si>
  <si>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</si>
  <si>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</si>
  <si>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</si>
  <si>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</si>
  <si>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</si>
  <si>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</si>
  <si>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</si>
  <si>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</si>
  <si>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</si>
  <si>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</si>
  <si>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</si>
  <si>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</si>
  <si>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</si>
  <si>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</si>
  <si>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</si>
  <si>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</si>
  <si>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</si>
  <si>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</si>
  <si>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</si>
  <si>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</si>
  <si>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</si>
  <si>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</si>
  <si>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</si>
  <si>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</si>
  <si>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</si>
  <si>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</si>
  <si>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</si>
  <si>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</si>
  <si>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</si>
  <si>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</si>
  <si>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</si>
  <si>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</si>
  <si>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</si>
  <si>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</si>
  <si>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</si>
  <si>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</si>
  <si>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</si>
  <si>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</si>
  <si>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</si>
  <si>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</si>
  <si>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</si>
  <si>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</si>
  <si>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</si>
  <si>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</si>
  <si>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</si>
  <si>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</si>
  <si>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</si>
  <si>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</si>
  <si>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</si>
  <si>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</si>
  <si>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</si>
  <si>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</si>
  <si>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</si>
  <si>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</si>
  <si>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</si>
  <si>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</si>
  <si>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</si>
  <si>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</si>
  <si>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</si>
  <si>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</si>
  <si>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</si>
  <si>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</si>
  <si>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</si>
  <si>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</si>
  <si>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</si>
  <si>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</si>
  <si>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</si>
  <si>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</si>
  <si>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</si>
  <si>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</si>
  <si>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</si>
  <si>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</si>
  <si>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</si>
  <si>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</si>
  <si>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</si>
  <si>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</si>
  <si>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</si>
  <si>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</si>
  <si>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</si>
  <si>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</si>
  <si>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</si>
  <si>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</si>
  <si>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</si>
  <si>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</si>
  <si>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</si>
  <si>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</si>
  <si>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</si>
  <si>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</si>
  <si>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</si>
  <si>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</si>
  <si>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</si>
  <si>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</si>
  <si>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</si>
  <si>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</si>
  <si>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</si>
  <si>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</si>
  <si>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</si>
  <si>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</si>
  <si>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</si>
  <si>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</si>
  <si>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</si>
  <si>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</si>
  <si>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</si>
  <si>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</si>
  <si>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</si>
  <si>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</si>
  <si>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</si>
  <si>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</si>
  <si>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</si>
  <si>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</si>
  <si>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</si>
  <si>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</si>
  <si>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</si>
  <si>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</si>
  <si>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</si>
  <si>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</si>
  <si>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</si>
  <si>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</si>
  <si>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</si>
  <si>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</si>
  <si>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</si>
  <si>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</si>
  <si>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</si>
  <si>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</si>
  <si>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</si>
  <si>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</si>
  <si>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</si>
  <si>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</si>
  <si>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</si>
  <si>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</si>
  <si>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</si>
  <si>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</si>
  <si>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</si>
  <si>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</si>
  <si>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</si>
  <si>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</si>
  <si>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</si>
  <si>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</si>
  <si>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</si>
  <si>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</si>
  <si>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</si>
  <si>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</si>
  <si>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</si>
  <si>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</si>
  <si>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</si>
  <si>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</si>
  <si>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</si>
  <si>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</si>
  <si>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</si>
  <si>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</si>
  <si>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</si>
  <si>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</si>
  <si>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</si>
  <si>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</si>
  <si>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</si>
  <si>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</si>
  <si>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</si>
  <si>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</si>
  <si>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</si>
  <si>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</si>
  <si>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</si>
  <si>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</si>
  <si>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</si>
  <si>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</si>
  <si>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</si>
  <si>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</si>
  <si>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</si>
  <si>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</si>
  <si>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</si>
  <si>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</si>
  <si>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</si>
  <si>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</si>
  <si>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</si>
  <si>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</si>
  <si>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</si>
  <si>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</si>
  <si>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</si>
  <si>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</si>
  <si>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</si>
  <si>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</si>
  <si>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</si>
  <si>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</si>
  <si>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</si>
  <si>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</si>
  <si>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</si>
  <si>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</si>
  <si>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</si>
  <si>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</si>
  <si>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</si>
  <si>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</si>
  <si>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</si>
  <si>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</si>
  <si>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</si>
  <si>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</si>
  <si>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</si>
  <si>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</si>
  <si>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</si>
  <si>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</si>
  <si>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</si>
  <si>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</si>
  <si>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</si>
  <si>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</si>
  <si>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</si>
  <si>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</si>
  <si>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</si>
  <si>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</si>
  <si>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</si>
  <si>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</si>
  <si>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</si>
  <si>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</si>
  <si>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</si>
  <si>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</si>
  <si>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</si>
  <si>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</si>
  <si>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</si>
  <si>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</si>
  <si>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</si>
  <si>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</si>
  <si>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</si>
  <si>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</si>
  <si>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</si>
  <si>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</si>
  <si>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</si>
  <si>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</si>
  <si>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</si>
  <si>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</si>
  <si>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</si>
  <si>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</si>
  <si>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</si>
  <si>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</si>
  <si>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</si>
  <si>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</si>
  <si>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</si>
  <si>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</si>
  <si>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</si>
  <si>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</si>
  <si>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</si>
  <si>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</si>
  <si>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</si>
  <si>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</si>
  <si>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</si>
  <si>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</si>
  <si>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</si>
  <si>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</si>
  <si>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</si>
  <si>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</si>
  <si>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</si>
  <si>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</si>
  <si>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</si>
  <si>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</si>
  <si>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</si>
  <si>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</si>
  <si>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</si>
  <si>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</si>
  <si>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</si>
  <si>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</si>
  <si>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</si>
  <si>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</si>
  <si>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</si>
  <si>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</si>
  <si>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</si>
  <si>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</si>
  <si>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</si>
  <si>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</si>
  <si>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</si>
  <si>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</si>
  <si>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</si>
  <si>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</si>
  <si>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</si>
  <si>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</si>
  <si>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</si>
  <si>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</si>
  <si>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</si>
  <si>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</si>
  <si>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</si>
  <si>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</si>
  <si>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</si>
  <si>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</si>
  <si>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</si>
  <si>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</si>
  <si>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</si>
  <si>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</si>
  <si>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</si>
  <si>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</si>
  <si>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</si>
  <si>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</si>
  <si>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</si>
  <si>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</si>
  <si>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</si>
  <si>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</si>
  <si>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</si>
  <si>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</si>
  <si>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</si>
  <si>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</si>
  <si>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</si>
  <si>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</si>
  <si>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</si>
  <si>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</si>
  <si>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</si>
  <si>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</si>
  <si>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</si>
  <si>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</si>
  <si>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</si>
  <si>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</si>
  <si>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</si>
  <si>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</si>
  <si>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</si>
  <si>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</si>
  <si>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</si>
  <si>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</si>
  <si>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</si>
  <si>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</si>
  <si>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</si>
  <si>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</si>
  <si>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</si>
  <si>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</si>
  <si>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</si>
  <si>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</si>
  <si>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</si>
  <si>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</si>
  <si>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</si>
  <si>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</si>
  <si>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</si>
  <si>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</si>
  <si>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</si>
  <si>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</si>
  <si>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</si>
  <si>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</si>
  <si>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</si>
  <si>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</si>
  <si>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</si>
  <si>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</si>
  <si>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</si>
  <si>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</si>
  <si>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</si>
  <si>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</si>
  <si>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</si>
  <si>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</si>
  <si>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</si>
  <si>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</si>
  <si>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</si>
  <si>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</si>
  <si>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</si>
  <si>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</si>
  <si>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</si>
  <si>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</si>
  <si>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</si>
  <si>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</si>
  <si>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</si>
  <si>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</si>
  <si>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</si>
  <si>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</si>
  <si>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</si>
  <si>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</si>
  <si>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</si>
  <si>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</si>
  <si>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</si>
  <si>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</si>
  <si>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</si>
  <si>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</si>
  <si>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</si>
  <si>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</si>
  <si>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</si>
  <si>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</si>
  <si>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</si>
  <si>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</si>
  <si>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</si>
  <si>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</si>
  <si>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</si>
  <si>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</si>
  <si>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</si>
  <si>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</si>
  <si>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</si>
  <si>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</si>
  <si>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</si>
  <si>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</si>
  <si>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</si>
  <si>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</si>
  <si>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</si>
  <si>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</si>
  <si>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</si>
  <si>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</si>
  <si>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</si>
  <si>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</si>
  <si>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</si>
  <si>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</si>
  <si>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</si>
  <si>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</si>
  <si>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</si>
  <si>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</si>
  <si>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</si>
  <si>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</si>
  <si>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</si>
  <si>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</si>
  <si>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</si>
  <si>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</si>
  <si>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</si>
  <si>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</si>
  <si>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</si>
  <si>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</si>
  <si>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</si>
  <si>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</si>
  <si>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</si>
  <si>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</si>
  <si>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</si>
  <si>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</si>
  <si>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</si>
  <si>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</si>
  <si>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</si>
  <si>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</si>
  <si>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</si>
  <si>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</si>
  <si>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</si>
  <si>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</si>
  <si>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</si>
  <si>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</si>
  <si>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</si>
  <si>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</si>
  <si>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</si>
  <si>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</si>
  <si>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</si>
  <si>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</si>
  <si>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</si>
  <si>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</si>
  <si>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</si>
  <si>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</si>
  <si>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</si>
  <si>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</si>
  <si>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</si>
  <si>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</si>
  <si>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</si>
  <si>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</si>
  <si>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</si>
  <si>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</si>
  <si>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</si>
  <si>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</si>
  <si>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</si>
  <si>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</si>
  <si>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</si>
  <si>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</si>
  <si>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</si>
  <si>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</si>
  <si>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</si>
  <si>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</si>
  <si>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</si>
  <si>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</si>
  <si>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</si>
  <si>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</si>
  <si>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</si>
  <si>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</si>
  <si>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</si>
  <si>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</si>
  <si>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</si>
  <si>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</si>
  <si>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</si>
  <si>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</si>
  <si>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</si>
  <si>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</si>
  <si>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</si>
  <si>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</si>
  <si>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</si>
  <si>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</si>
  <si>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</si>
  <si>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</si>
  <si>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</si>
  <si>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</si>
  <si>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</si>
  <si>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</si>
  <si>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</si>
  <si>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</si>
  <si>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</si>
  <si>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</si>
  <si>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</si>
  <si>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</si>
  <si>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</si>
  <si>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</si>
  <si>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</si>
  <si>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</si>
  <si>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</si>
  <si>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</si>
  <si>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</si>
  <si>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</si>
  <si>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</si>
  <si>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</si>
  <si>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</si>
  <si>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</si>
  <si>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</si>
  <si>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</si>
  <si>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</si>
  <si>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</si>
  <si>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</si>
  <si>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</si>
  <si>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</si>
  <si>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</si>
  <si>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</si>
  <si>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</si>
  <si>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</si>
  <si>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</si>
  <si>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</si>
  <si>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</si>
  <si>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</si>
  <si>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</si>
  <si>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</si>
  <si>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</si>
  <si>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</si>
  <si>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</si>
  <si>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</si>
  <si>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</si>
  <si>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</si>
  <si>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</si>
  <si>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</si>
  <si>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</si>
  <si>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</si>
  <si>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</si>
  <si>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</si>
  <si>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</si>
  <si>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</si>
  <si>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</si>
  <si>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</si>
  <si>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</si>
  <si>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</si>
  <si>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</si>
  <si>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</si>
  <si>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</si>
  <si>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</si>
  <si>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</si>
  <si>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</si>
  <si>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</si>
  <si>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</si>
  <si>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</si>
  <si>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</si>
  <si>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</si>
  <si>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</si>
  <si>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</si>
  <si>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</si>
  <si>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</si>
  <si>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</si>
  <si>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</si>
  <si>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</si>
  <si>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</si>
  <si>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</si>
  <si>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</si>
  <si>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</si>
  <si>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</si>
  <si>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</si>
  <si>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</si>
  <si>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</si>
  <si>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</si>
  <si>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</si>
  <si>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</si>
  <si>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</si>
  <si>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</si>
  <si>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</si>
  <si>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</si>
  <si>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</si>
  <si>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</si>
  <si>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</si>
  <si>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</si>
  <si>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</si>
  <si>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</si>
  <si>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</si>
  <si>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</si>
  <si>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</si>
  <si>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</si>
  <si>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</si>
  <si>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</si>
  <si>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</si>
  <si>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</si>
  <si>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</si>
  <si>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</si>
  <si>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</si>
  <si>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</si>
  <si>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</si>
  <si>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</si>
  <si>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</si>
  <si>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</si>
  <si>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</si>
  <si>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</si>
  <si>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</si>
  <si>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</si>
  <si>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</si>
  <si>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</si>
  <si>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</si>
  <si>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</si>
  <si>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</si>
  <si>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</si>
  <si>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</si>
  <si>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</si>
  <si>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</si>
  <si>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</si>
  <si>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</si>
  <si>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</si>
  <si>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</si>
  <si>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</si>
  <si>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</si>
  <si>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</si>
  <si>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</si>
  <si>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</si>
  <si>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</si>
  <si>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</si>
  <si>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</si>
  <si>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</si>
  <si>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</si>
  <si>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</si>
  <si>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</si>
  <si>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</si>
  <si>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</si>
  <si>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</si>
  <si>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</si>
  <si>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</si>
  <si>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</si>
  <si>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</si>
  <si>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</si>
  <si>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</si>
  <si>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</si>
  <si>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</si>
  <si>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</si>
  <si>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</si>
  <si>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</si>
  <si>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</si>
  <si>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</si>
  <si>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</si>
  <si>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</si>
  <si>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</si>
  <si>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</si>
  <si>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</si>
  <si>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</si>
  <si>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</si>
  <si>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</si>
  <si>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</si>
  <si>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</si>
  <si>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</si>
  <si>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</si>
  <si>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</si>
  <si>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</si>
  <si>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</si>
  <si>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</si>
  <si>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</si>
  <si>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</si>
  <si>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</si>
  <si>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</si>
  <si>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</si>
  <si>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</si>
  <si>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</si>
  <si>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</si>
  <si>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</si>
  <si>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</si>
  <si>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</si>
  <si>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</si>
  <si>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</si>
  <si>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</si>
  <si>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</si>
  <si>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</si>
  <si>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</si>
  <si>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</si>
  <si>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</si>
  <si>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</si>
  <si>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</si>
  <si>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</si>
  <si>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</si>
  <si>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</si>
  <si>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</si>
  <si>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</si>
  <si>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</si>
  <si>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</si>
  <si>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</si>
  <si>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</si>
  <si>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</si>
  <si>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</si>
  <si>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</si>
  <si>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</si>
  <si>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</si>
  <si>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</si>
  <si>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</si>
  <si>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</si>
  <si>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</si>
  <si>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</si>
  <si>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</si>
  <si>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</si>
  <si>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</si>
  <si>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</si>
  <si>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</si>
  <si>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</si>
  <si>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</si>
  <si>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</si>
  <si>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</si>
  <si>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</si>
  <si>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</si>
  <si>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</si>
  <si>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</si>
  <si>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</si>
  <si>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</si>
  <si>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</si>
  <si>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</si>
  <si>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</si>
  <si>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</si>
  <si>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</si>
  <si>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</si>
  <si>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</si>
  <si>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</si>
  <si>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</si>
  <si>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</si>
  <si>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</si>
  <si>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</si>
  <si>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</si>
  <si>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</si>
  <si>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</si>
  <si>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</si>
  <si>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</si>
  <si>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</si>
  <si>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</si>
  <si>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</si>
  <si>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</si>
  <si>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</si>
  <si>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</si>
  <si>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</si>
  <si>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</si>
  <si>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</si>
  <si>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</si>
  <si>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</si>
  <si>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</si>
  <si>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</si>
  <si>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</si>
  <si>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</si>
  <si>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</si>
  <si>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</si>
  <si>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</si>
  <si>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</si>
  <si>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</si>
  <si>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</si>
  <si>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</si>
  <si>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</si>
  <si>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</si>
  <si>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</si>
  <si>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</si>
  <si>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</si>
  <si>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</si>
  <si>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</si>
  <si>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</si>
  <si>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</si>
  <si>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</si>
  <si>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</si>
  <si>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</si>
  <si>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</si>
  <si>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</si>
  <si>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</si>
  <si>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</si>
  <si>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</si>
  <si>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</si>
  <si>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</si>
  <si>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</si>
  <si>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</si>
  <si>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</si>
  <si>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</si>
  <si>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</si>
  <si>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</si>
  <si>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</si>
  <si>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</si>
  <si>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</si>
  <si>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</si>
  <si>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</si>
  <si>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</si>
  <si>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</si>
  <si>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</si>
  <si>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</si>
  <si>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</si>
  <si>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</si>
  <si>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</si>
  <si>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</si>
  <si>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</si>
  <si>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</si>
  <si>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</si>
  <si>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</si>
  <si>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</si>
  <si>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</si>
  <si>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</si>
  <si>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</si>
  <si>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</si>
  <si>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</si>
  <si>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</si>
  <si>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</si>
  <si>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</si>
  <si>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</si>
  <si>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</si>
  <si>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</si>
  <si>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</si>
  <si>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</si>
  <si>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</si>
  <si>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</si>
  <si>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</si>
  <si>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</si>
  <si>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</si>
  <si>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</si>
  <si>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</si>
  <si>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</si>
  <si>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</si>
  <si>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</si>
  <si>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</si>
  <si>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</si>
  <si>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</si>
  <si>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</si>
  <si>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</si>
  <si>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</si>
  <si>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</si>
  <si>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</si>
  <si>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</si>
  <si>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</si>
  <si>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</si>
  <si>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</si>
  <si>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</si>
  <si>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</si>
  <si>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</si>
  <si>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</si>
  <si>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</si>
  <si>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</si>
  <si>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</si>
  <si>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</si>
  <si>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</si>
  <si>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</si>
  <si>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</si>
  <si>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</si>
  <si>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</si>
  <si>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</si>
  <si>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</si>
  <si>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</si>
  <si>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</si>
  <si>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</si>
  <si>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</si>
  <si>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</si>
  <si>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</si>
  <si>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</si>
  <si>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</si>
  <si>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</si>
  <si>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</si>
  <si>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</si>
  <si>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</si>
  <si>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</si>
  <si>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</si>
  <si>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</si>
  <si>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</si>
  <si>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</si>
  <si>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</si>
  <si>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</si>
  <si>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</si>
  <si>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</si>
  <si>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</si>
  <si>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</si>
  <si>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</si>
  <si>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</si>
  <si>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</si>
  <si>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</si>
  <si>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</si>
  <si>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</si>
  <si>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</si>
  <si>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</si>
  <si>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</si>
  <si>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</si>
  <si>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</si>
  <si>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</si>
  <si>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</si>
  <si>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</si>
  <si>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</si>
  <si>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</si>
  <si>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</si>
  <si>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</si>
  <si>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</si>
  <si>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</si>
  <si>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</si>
  <si>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</si>
  <si>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</si>
  <si>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</si>
  <si>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</si>
  <si>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</si>
  <si>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</si>
  <si>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</si>
  <si>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</si>
  <si>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</si>
  <si>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</si>
  <si>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</si>
  <si>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</si>
  <si>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</si>
  <si>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</si>
  <si>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</si>
  <si>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</si>
  <si>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</si>
  <si>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</si>
  <si>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</si>
  <si>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</si>
  <si>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</si>
  <si>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</si>
  <si>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</si>
  <si>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</si>
  <si>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</si>
  <si>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</si>
  <si>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</si>
  <si>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</si>
  <si>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</si>
  <si>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</si>
  <si>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</si>
  <si>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</si>
  <si>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</si>
  <si>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</si>
  <si>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</si>
  <si>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</si>
  <si>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</si>
  <si>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</si>
  <si>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</si>
  <si>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</si>
  <si>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</si>
  <si>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</si>
  <si>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</si>
  <si>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</si>
  <si>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</si>
  <si>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</si>
  <si>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</si>
  <si>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</si>
  <si>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</si>
  <si>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</si>
  <si>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</si>
  <si>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</si>
  <si>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</si>
  <si>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</si>
  <si>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</si>
  <si>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</si>
  <si>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</si>
  <si>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</si>
  <si>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</si>
  <si>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</si>
  <si>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</si>
  <si>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</si>
  <si>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</si>
  <si>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</si>
  <si>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</si>
  <si>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</si>
  <si>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</si>
  <si>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</si>
  <si>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</si>
  <si>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</si>
  <si>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</si>
  <si>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</si>
  <si>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</si>
  <si>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</si>
  <si>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</si>
  <si>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</si>
  <si>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</si>
  <si>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</si>
  <si>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</si>
  <si>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</si>
  <si>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</si>
  <si>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</si>
  <si>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</si>
  <si>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</si>
  <si>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</si>
  <si>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</si>
  <si>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</si>
  <si>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</si>
  <si>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</si>
  <si>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</si>
  <si>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</si>
  <si>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</si>
  <si>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</si>
  <si>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</si>
  <si>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</si>
  <si>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</si>
  <si>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</si>
  <si>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</si>
  <si>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</si>
  <si>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</si>
  <si>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</si>
  <si>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</si>
  <si>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</si>
  <si>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</si>
  <si>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</si>
  <si>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</si>
  <si>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</si>
  <si>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</si>
  <si>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</si>
  <si>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</si>
  <si>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</si>
  <si>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</si>
  <si>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</si>
  <si>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</si>
  <si>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</si>
  <si>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</si>
  <si>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</si>
  <si>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</si>
  <si>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</si>
  <si>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</si>
  <si>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</si>
  <si>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</si>
  <si>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</si>
  <si>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</si>
  <si>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</si>
  <si>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</si>
  <si>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</si>
  <si>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</si>
  <si>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</si>
  <si>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</si>
  <si>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</si>
  <si>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</si>
  <si>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</si>
  <si>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</si>
  <si>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</si>
  <si>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</si>
  <si>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</si>
  <si>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</si>
  <si>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</si>
  <si>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</si>
  <si>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</si>
  <si>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</si>
  <si>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</si>
  <si>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</si>
  <si>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</si>
  <si>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</si>
  <si>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</si>
  <si>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</si>
  <si>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</si>
  <si>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</si>
  <si>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</si>
  <si>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</si>
  <si>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</si>
  <si>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</si>
  <si>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</si>
  <si>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</si>
  <si>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</si>
  <si>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</si>
  <si>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</si>
  <si>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</si>
  <si>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</si>
  <si>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</si>
  <si>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</si>
  <si>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</si>
  <si>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</si>
  <si>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</si>
  <si>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</si>
  <si>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</si>
  <si>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</si>
  <si>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</si>
  <si>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</si>
  <si>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</si>
  <si>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</si>
  <si>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</si>
  <si>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</si>
  <si>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</si>
  <si>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</si>
  <si>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</si>
  <si>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</si>
  <si>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</si>
  <si>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</si>
  <si>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</si>
  <si>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</si>
  <si>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</si>
  <si>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</si>
  <si>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</si>
  <si>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</si>
  <si>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</si>
  <si>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</si>
  <si>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</si>
  <si>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</si>
  <si>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</si>
  <si>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</si>
  <si>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</si>
  <si>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</si>
  <si>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</si>
  <si>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</si>
  <si>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</si>
  <si>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</si>
  <si>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</si>
  <si>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</si>
  <si>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</si>
  <si>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</si>
  <si>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</si>
  <si>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</si>
  <si>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</si>
  <si>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</si>
  <si>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</si>
  <si>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</si>
  <si>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</si>
  <si>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</si>
  <si>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</si>
  <si>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</si>
  <si>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</si>
  <si>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</si>
  <si>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</si>
  <si>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</si>
  <si>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</si>
  <si>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</si>
  <si>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</si>
  <si>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</si>
  <si>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</si>
  <si>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</si>
  <si>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</si>
  <si>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</si>
  <si>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</si>
  <si>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</si>
  <si>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</si>
  <si>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</si>
  <si>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</si>
  <si>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</si>
  <si>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</si>
  <si>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</si>
  <si>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</si>
  <si>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</si>
  <si>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</si>
  <si>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</si>
  <si>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</si>
  <si>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</si>
  <si>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</si>
  <si>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</si>
  <si>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</si>
  <si>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</si>
  <si>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</si>
  <si>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</si>
  <si>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</si>
  <si>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</si>
  <si>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</si>
  <si>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</si>
  <si>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</si>
  <si>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</si>
  <si>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</si>
  <si>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</si>
  <si>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</si>
  <si>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</si>
  <si>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</si>
  <si>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</si>
  <si>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</si>
  <si>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</si>
  <si>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</si>
  <si>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</si>
  <si>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</si>
  <si>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</si>
  <si>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</si>
  <si>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</si>
  <si>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</si>
  <si>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</si>
  <si>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</si>
  <si>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</si>
  <si>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</si>
  <si>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</si>
  <si>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</si>
  <si>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</si>
  <si>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</si>
  <si>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</si>
  <si>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</si>
  <si>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</si>
  <si>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</si>
  <si>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</si>
  <si>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</si>
  <si>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</si>
  <si>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</si>
  <si>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</si>
  <si>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</si>
  <si>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</si>
  <si>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</si>
  <si>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</si>
  <si>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</si>
  <si>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</si>
  <si>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</si>
  <si>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</si>
  <si>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</si>
  <si>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</si>
  <si>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</si>
  <si>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</si>
  <si>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</si>
  <si>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</si>
  <si>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</si>
  <si>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</si>
  <si>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</si>
  <si>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</si>
  <si>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</si>
  <si>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</si>
  <si>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</si>
  <si>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</si>
  <si>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</si>
  <si>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</si>
  <si>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</si>
  <si>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</si>
  <si>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</si>
  <si>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</si>
  <si>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</si>
  <si>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</si>
  <si>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</si>
  <si>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</si>
  <si>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</si>
  <si>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</si>
  <si>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</si>
  <si>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</si>
  <si>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</si>
  <si>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</si>
  <si>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</si>
  <si>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</si>
  <si>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</si>
  <si>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</si>
  <si>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</si>
  <si>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</si>
  <si>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</si>
  <si>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</si>
  <si>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</si>
  <si>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</si>
  <si>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</si>
  <si>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</si>
  <si>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</si>
  <si>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</si>
  <si>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</si>
  <si>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</si>
  <si>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</si>
  <si>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</si>
  <si>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</si>
  <si>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</si>
  <si>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</si>
  <si>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</si>
  <si>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</si>
  <si>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</si>
  <si>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</si>
  <si>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</si>
  <si>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</si>
  <si>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</si>
  <si>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</si>
  <si>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</si>
  <si>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</si>
  <si>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</si>
  <si>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</si>
  <si>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</si>
  <si>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</si>
  <si>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</si>
  <si>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</si>
  <si>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</si>
  <si>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</si>
  <si>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</si>
  <si>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</si>
  <si>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</si>
  <si>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</si>
  <si>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</si>
  <si>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</si>
  <si>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</si>
  <si>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</si>
  <si>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</si>
  <si>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</si>
  <si>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</si>
  <si>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</si>
  <si>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</si>
  <si>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</si>
  <si>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</si>
  <si>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</si>
  <si>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</si>
  <si>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</si>
  <si>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</si>
  <si>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</si>
  <si>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</si>
  <si>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</si>
  <si>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</si>
  <si>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</si>
  <si>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</si>
  <si>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</si>
  <si>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</si>
  <si>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</si>
  <si>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</si>
  <si>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</si>
  <si>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</si>
  <si>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</si>
  <si>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</si>
  <si>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</si>
  <si>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</si>
  <si>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</si>
  <si>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</si>
  <si>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</si>
  <si>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</si>
  <si>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</si>
  <si>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</si>
  <si>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</si>
  <si>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</si>
  <si>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</si>
  <si>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</si>
  <si>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</si>
  <si>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</si>
  <si>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</si>
  <si>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</si>
  <si>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</si>
  <si>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</si>
  <si>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</si>
  <si>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</si>
  <si>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</si>
  <si>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</si>
  <si>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</si>
  <si>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</si>
  <si>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</si>
  <si>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</si>
  <si>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</si>
  <si>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</si>
  <si>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</si>
  <si>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</si>
  <si>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</si>
  <si>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</si>
  <si>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</si>
  <si>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</si>
  <si>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</si>
  <si>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</si>
  <si>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</si>
  <si>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</si>
  <si>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</si>
  <si>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</si>
  <si>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</si>
  <si>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</si>
  <si>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</si>
  <si>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</si>
  <si>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</si>
  <si>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</si>
  <si>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</si>
  <si>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</si>
  <si>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</si>
  <si>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</si>
  <si>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</si>
  <si>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</si>
  <si>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</si>
  <si>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</si>
  <si>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</si>
  <si>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</si>
  <si>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</si>
  <si>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</si>
  <si>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</si>
  <si>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</si>
  <si>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</si>
  <si>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</si>
  <si>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</si>
  <si>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</si>
  <si>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</si>
  <si>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</si>
  <si>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</si>
  <si>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</si>
  <si>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</si>
  <si>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</si>
  <si>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</si>
  <si>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</si>
  <si>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</si>
  <si>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</si>
  <si>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</si>
  <si>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</si>
  <si>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</si>
  <si>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</si>
  <si>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</si>
  <si>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</si>
  <si>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</si>
  <si>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</si>
  <si>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</si>
  <si>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</si>
  <si>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</si>
  <si>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</si>
  <si>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</si>
  <si>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</si>
  <si>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</si>
  <si>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</si>
  <si>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</si>
  <si>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</si>
  <si>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</si>
  <si>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</si>
  <si>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</si>
  <si>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</si>
  <si>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</si>
  <si>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</si>
  <si>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</si>
  <si>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</si>
  <si>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</si>
  <si>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</si>
  <si>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</si>
  <si>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</si>
  <si>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</si>
  <si>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</si>
  <si>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</si>
  <si>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</si>
  <si>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</si>
  <si>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</si>
  <si>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</si>
  <si>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</si>
  <si>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</si>
  <si>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</si>
  <si>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</si>
  <si>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</si>
  <si>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</si>
  <si>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</si>
  <si>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</si>
  <si>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</si>
  <si>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</si>
  <si>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</si>
  <si>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</si>
  <si>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</si>
  <si>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</si>
  <si>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</si>
  <si>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</si>
  <si>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</si>
  <si>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</si>
  <si>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</si>
  <si>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</si>
  <si>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</si>
  <si>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</si>
  <si>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</si>
  <si>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</si>
  <si>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</si>
  <si>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</si>
  <si>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</si>
  <si>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</si>
  <si>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</si>
  <si>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</si>
  <si>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</si>
  <si>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</si>
  <si>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</si>
  <si>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</si>
  <si>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</si>
  <si>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</si>
  <si>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</si>
  <si>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</si>
  <si>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</si>
  <si>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</si>
  <si>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</si>
  <si>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</si>
  <si>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</si>
  <si>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</si>
  <si>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</si>
  <si>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</si>
  <si>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</si>
  <si>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</si>
  <si>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</si>
  <si>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</si>
  <si>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</si>
  <si>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</si>
  <si>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</si>
  <si>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</si>
  <si>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</si>
  <si>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</si>
  <si>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</si>
  <si>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</si>
  <si>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</si>
  <si>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</si>
  <si>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</si>
  <si>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</si>
  <si>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</si>
  <si>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</si>
  <si>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</si>
  <si>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</si>
  <si>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</si>
  <si>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</si>
  <si>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</si>
  <si>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</si>
  <si>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</si>
  <si>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</si>
  <si>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</si>
  <si>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</si>
  <si>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</si>
  <si>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</si>
  <si>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</si>
  <si>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</si>
  <si>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</si>
  <si>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</si>
  <si>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</si>
  <si>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</si>
  <si>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</si>
  <si>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</si>
  <si>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</si>
  <si>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</si>
  <si>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</si>
  <si>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</si>
  <si>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</si>
  <si>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</si>
  <si>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</si>
  <si>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</si>
  <si>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</si>
  <si>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</si>
  <si>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</si>
  <si>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</si>
  <si>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</si>
  <si>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</si>
  <si>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</si>
  <si>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</si>
  <si>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</si>
  <si>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</si>
  <si>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</si>
  <si>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</si>
  <si>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</si>
  <si>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</si>
  <si>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</si>
  <si>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</si>
  <si>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</si>
  <si>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</si>
  <si>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</si>
  <si>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</si>
  <si>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</si>
  <si>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</si>
  <si>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</si>
  <si>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</si>
  <si>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</si>
  <si>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</si>
  <si>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</si>
  <si>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</si>
  <si>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</si>
  <si>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</si>
  <si>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</si>
  <si>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</si>
  <si>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</si>
  <si>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</si>
  <si>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</si>
  <si>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</si>
  <si>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</si>
  <si>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</si>
  <si>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</si>
  <si>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</si>
  <si>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</si>
  <si>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</si>
  <si>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</si>
  <si>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</si>
  <si>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</si>
  <si>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</si>
  <si>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</si>
  <si>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</si>
  <si>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</si>
  <si>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</si>
  <si>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</si>
  <si>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</si>
  <si>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</si>
  <si>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</si>
  <si>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</si>
  <si>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</si>
  <si>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</si>
  <si>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</si>
  <si>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</si>
  <si>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</si>
  <si>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</si>
  <si>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</si>
  <si>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</si>
  <si>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</si>
  <si>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</si>
  <si>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</si>
  <si>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</si>
  <si>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</si>
  <si>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</si>
  <si>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</si>
  <si>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</si>
  <si>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</si>
  <si>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</si>
  <si>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</si>
  <si>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</si>
  <si>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</si>
  <si>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</si>
  <si>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</si>
  <si>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</si>
  <si>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</si>
  <si>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</si>
  <si>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</si>
  <si>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</si>
  <si>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</si>
  <si>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</si>
  <si>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</si>
  <si>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</si>
  <si>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</si>
  <si>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</si>
  <si>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</si>
  <si>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</si>
  <si>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</si>
  <si>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</si>
  <si>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</si>
  <si>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</si>
  <si>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</si>
  <si>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</si>
  <si>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</si>
  <si>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</si>
  <si>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</si>
  <si>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</si>
  <si>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</si>
  <si>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</si>
  <si>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</si>
  <si>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</si>
  <si>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</si>
  <si>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</si>
  <si>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</si>
  <si>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</si>
  <si>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</si>
  <si>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</si>
  <si>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</si>
  <si>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</si>
  <si>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</si>
  <si>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</si>
  <si>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</si>
  <si>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</si>
  <si>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</si>
  <si>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</si>
  <si>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</si>
  <si>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</si>
  <si>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</si>
  <si>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</si>
  <si>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</si>
  <si>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</si>
  <si>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</si>
  <si>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</si>
  <si>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</si>
  <si>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</si>
  <si>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</si>
  <si>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</si>
  <si>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</si>
  <si>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</si>
  <si>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</si>
  <si>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</si>
  <si>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</si>
  <si>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</si>
  <si>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</si>
  <si>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</si>
  <si>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</si>
  <si>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</si>
  <si>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</si>
  <si>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</si>
  <si>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</si>
  <si>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</si>
  <si>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</si>
  <si>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</si>
  <si>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</si>
  <si>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</si>
  <si>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</si>
  <si>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</si>
  <si>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</si>
  <si>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</si>
  <si>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</si>
  <si>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</si>
  <si>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</si>
  <si>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</si>
  <si>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</si>
  <si>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</si>
  <si>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</si>
  <si>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</si>
  <si>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</si>
  <si>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</si>
  <si>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</si>
  <si>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</si>
  <si>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</si>
  <si>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</si>
  <si>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</si>
  <si>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</si>
  <si>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</si>
  <si>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</si>
  <si>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</si>
  <si>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</si>
  <si>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</si>
  <si>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</si>
  <si>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</si>
  <si>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</si>
  <si>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</si>
  <si>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</si>
  <si>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</si>
  <si>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</si>
  <si>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</si>
  <si>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</si>
  <si>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</si>
  <si>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</si>
  <si>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</si>
  <si>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</si>
  <si>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</si>
  <si>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</si>
  <si>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</si>
  <si>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</si>
  <si>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</si>
  <si>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</si>
  <si>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</si>
  <si>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</si>
  <si>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</si>
  <si>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</si>
  <si>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</si>
  <si>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</si>
  <si>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</si>
  <si>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</si>
  <si>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</si>
  <si>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</si>
  <si>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</si>
  <si>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</si>
  <si>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</si>
  <si>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</si>
  <si>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</si>
  <si>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</si>
  <si>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</si>
  <si>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</si>
  <si>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</si>
  <si>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</si>
  <si>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</si>
  <si>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</si>
  <si>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</si>
  <si>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</si>
  <si>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</si>
  <si>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</si>
  <si>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</si>
  <si>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</si>
  <si>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</si>
  <si>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</si>
  <si>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</si>
  <si>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</si>
  <si>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</si>
  <si>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</si>
  <si>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</si>
  <si>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</si>
  <si>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</si>
  <si>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</si>
  <si>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</si>
  <si>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</si>
  <si>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</si>
  <si>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</si>
  <si>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</si>
  <si>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</si>
  <si>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</si>
  <si>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</si>
  <si>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</si>
  <si>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</si>
  <si>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</si>
  <si>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</si>
  <si>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</si>
  <si>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</si>
  <si>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</si>
  <si>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</si>
  <si>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</si>
  <si>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</si>
  <si>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</si>
  <si>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</si>
  <si>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</si>
  <si>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</si>
  <si>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</si>
  <si>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</si>
  <si>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</si>
  <si>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</si>
  <si>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</si>
  <si>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</si>
  <si>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</si>
  <si>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</si>
  <si>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</si>
  <si>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</si>
  <si>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</si>
  <si>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</si>
  <si>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</si>
  <si>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</si>
  <si>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</si>
  <si>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</si>
  <si>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</si>
  <si>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</si>
  <si>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</si>
  <si>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</si>
  <si>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</si>
  <si>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</si>
  <si>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</si>
  <si>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</si>
  <si>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</si>
  <si>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</si>
  <si>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</si>
  <si>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</si>
  <si>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</si>
  <si>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</si>
  <si>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</si>
  <si>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</si>
  <si>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</si>
  <si>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</si>
  <si>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</si>
  <si>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</si>
  <si>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</si>
  <si>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</si>
  <si>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</si>
  <si>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</si>
  <si>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</si>
  <si>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</si>
  <si>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</si>
  <si>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</si>
  <si>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</si>
  <si>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</si>
  <si>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</si>
  <si>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</si>
  <si>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</si>
  <si>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</si>
  <si>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</si>
  <si>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</si>
  <si>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</si>
  <si>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</si>
  <si>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</si>
  <si>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</si>
  <si>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</si>
  <si>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</si>
  <si>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</si>
  <si>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</si>
  <si>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</si>
  <si>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</si>
  <si>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</si>
  <si>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</si>
  <si>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</si>
  <si>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</si>
  <si>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</si>
  <si>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</si>
  <si>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</si>
  <si>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</si>
  <si>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</si>
  <si>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</si>
  <si>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</si>
  <si>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</si>
  <si>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</si>
  <si>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</si>
  <si>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</si>
  <si>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</si>
  <si>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</si>
  <si>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</si>
  <si>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</si>
  <si>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</si>
  <si>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</si>
  <si>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</si>
  <si>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</si>
  <si>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</si>
  <si>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</si>
  <si>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</si>
  <si>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</si>
  <si>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</si>
  <si>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</si>
  <si>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</si>
  <si>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</si>
  <si>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</si>
  <si>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</si>
  <si>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</si>
  <si>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</si>
  <si>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</si>
  <si>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</si>
  <si>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</si>
  <si>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</si>
  <si>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</si>
  <si>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</si>
  <si>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</si>
  <si>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</si>
  <si>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</si>
  <si>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</si>
  <si>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</si>
  <si>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</si>
  <si>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</si>
  <si>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</si>
  <si>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</si>
  <si>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</si>
  <si>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</si>
  <si>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</si>
  <si>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</si>
  <si>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</si>
  <si>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</si>
  <si>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</si>
  <si>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</si>
  <si>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</si>
  <si>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</si>
  <si>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</si>
  <si>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</si>
  <si>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</si>
  <si>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</si>
  <si>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</si>
  <si>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</si>
  <si>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</si>
  <si>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</si>
  <si>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</si>
  <si>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</si>
  <si>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</si>
  <si>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</si>
  <si>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</si>
  <si>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</si>
  <si>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</si>
  <si>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</si>
  <si>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</si>
  <si>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</si>
  <si>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</si>
  <si>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</si>
  <si>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</si>
  <si>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</si>
  <si>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</si>
  <si>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</si>
  <si>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</si>
  <si>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</si>
  <si>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</si>
  <si>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</si>
  <si>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</si>
  <si>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</si>
  <si>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</si>
  <si>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</si>
  <si>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</si>
  <si>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</si>
  <si>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</si>
  <si>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</si>
  <si>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</si>
  <si>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</si>
  <si>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</si>
  <si>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</si>
  <si>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</si>
  <si>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</si>
  <si>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</si>
  <si>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</si>
  <si>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</si>
  <si>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</si>
  <si>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</si>
  <si>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</si>
  <si>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</si>
  <si>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</si>
  <si>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</si>
  <si>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</si>
  <si>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</si>
  <si>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</si>
  <si>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</si>
  <si>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</si>
  <si>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</si>
  <si>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</si>
  <si>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</si>
  <si>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</si>
  <si>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</si>
  <si>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</si>
  <si>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</si>
  <si>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</si>
  <si>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</si>
  <si>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</si>
  <si>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</si>
  <si>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</si>
  <si>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</si>
  <si>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</si>
  <si>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</si>
  <si>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</si>
  <si>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</si>
  <si>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</si>
  <si>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</si>
  <si>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</si>
  <si>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</si>
  <si>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</si>
  <si>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</si>
  <si>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</si>
  <si>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</si>
  <si>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</si>
  <si>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</si>
  <si>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</si>
  <si>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</si>
  <si>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</si>
  <si>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</si>
  <si>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</si>
  <si>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</si>
  <si>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</si>
  <si>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</si>
  <si>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</si>
  <si>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</si>
  <si>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</si>
  <si>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</si>
  <si>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</si>
  <si>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</si>
  <si>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</si>
  <si>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</si>
  <si>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</si>
  <si>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</si>
  <si>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</si>
  <si>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</si>
  <si>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</si>
  <si>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</si>
  <si>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</si>
  <si>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</si>
  <si>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</si>
  <si>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</si>
  <si>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</si>
  <si>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</si>
  <si>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</si>
  <si>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</si>
  <si>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</si>
  <si>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</si>
  <si>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</si>
  <si>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</si>
  <si>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</si>
  <si>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</si>
  <si>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</si>
  <si>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</si>
  <si>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</si>
  <si>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</si>
  <si>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</si>
  <si>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</si>
  <si>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</si>
  <si>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</si>
  <si>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</si>
  <si>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</si>
  <si>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</si>
  <si>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</si>
  <si>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</si>
  <si>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</si>
  <si>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</si>
  <si>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</si>
  <si>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</si>
  <si>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</si>
  <si>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</si>
  <si>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</si>
  <si>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</si>
  <si>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</si>
  <si>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</si>
  <si>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</si>
  <si>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</si>
  <si>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</si>
  <si>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</si>
  <si>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</si>
  <si>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</si>
  <si>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</si>
  <si>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</si>
  <si>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</si>
  <si>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</si>
  <si>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</si>
  <si>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</si>
  <si>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</si>
  <si>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</si>
  <si>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</si>
  <si>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</si>
  <si>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</si>
  <si>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</si>
  <si>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</si>
  <si>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</si>
  <si>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</si>
  <si>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</si>
  <si>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</si>
  <si>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</si>
  <si>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</si>
  <si>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</si>
  <si>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</si>
  <si>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</si>
  <si>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</si>
  <si>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</si>
  <si>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</si>
  <si>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</si>
  <si>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</si>
  <si>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</si>
  <si>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</si>
  <si>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</si>
  <si>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</si>
  <si>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</si>
  <si>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</si>
  <si>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</si>
  <si>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</si>
  <si>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</si>
  <si>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</si>
  <si>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</si>
  <si>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</si>
  <si>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</si>
  <si>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</si>
  <si>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</si>
  <si>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</si>
  <si>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</si>
  <si>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</si>
  <si>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</si>
  <si>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</si>
  <si>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</si>
  <si>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</si>
  <si>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</si>
  <si>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</si>
  <si>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</si>
  <si>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</si>
  <si>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</si>
  <si>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</si>
  <si>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</si>
  <si>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</si>
  <si>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</si>
  <si>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</si>
  <si>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</si>
  <si>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</si>
  <si>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</si>
  <si>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</si>
  <si>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</si>
  <si>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</si>
  <si>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</si>
  <si>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</si>
  <si>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</si>
  <si>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</si>
  <si>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</si>
  <si>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</si>
  <si>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</si>
  <si>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</si>
  <si>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</si>
  <si>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</si>
  <si>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</si>
  <si>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</si>
  <si>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</si>
  <si>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</si>
  <si>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</si>
  <si>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</si>
  <si>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</si>
  <si>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</si>
  <si>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</si>
  <si>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</si>
  <si>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</si>
  <si>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</si>
  <si>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</si>
  <si>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</si>
  <si>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</si>
  <si>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</si>
  <si>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</si>
  <si>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</si>
  <si>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</si>
  <si>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</si>
  <si>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</si>
  <si>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</si>
  <si>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</si>
  <si>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</si>
  <si>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</si>
  <si>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</si>
  <si>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</si>
  <si>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</si>
  <si>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</si>
  <si>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</si>
  <si>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</si>
  <si>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</si>
  <si>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</si>
  <si>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</si>
  <si>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</si>
  <si>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</si>
  <si>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</si>
  <si>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</si>
  <si>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</si>
  <si>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</si>
  <si>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</si>
  <si>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</si>
  <si>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</si>
  <si>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</si>
  <si>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</si>
  <si>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</si>
  <si>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</si>
  <si>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</si>
  <si>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</si>
  <si>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</si>
  <si>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</si>
  <si>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</si>
  <si>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</si>
  <si>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</si>
  <si>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</si>
  <si>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</si>
  <si>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</si>
  <si>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</si>
  <si>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</si>
  <si>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</si>
  <si>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</si>
  <si>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</si>
  <si>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</si>
  <si>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</si>
  <si>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</si>
  <si>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</si>
  <si>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</si>
  <si>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</si>
  <si>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</si>
  <si>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</si>
  <si>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</si>
  <si>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</si>
  <si>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</si>
  <si>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</si>
  <si>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</si>
  <si>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</si>
  <si>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</si>
  <si>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</si>
  <si>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</si>
  <si>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</si>
  <si>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</si>
  <si>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</si>
  <si>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</si>
  <si>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</si>
  <si>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</si>
  <si>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</si>
  <si>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</si>
  <si>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</si>
  <si>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</si>
  <si>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</si>
  <si>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</si>
  <si>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</si>
  <si>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</si>
  <si>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</si>
  <si>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</si>
  <si>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</si>
  <si>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</si>
  <si>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</si>
  <si>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</si>
  <si>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</si>
  <si>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</si>
  <si>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</si>
  <si>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</si>
  <si>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</si>
  <si>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</si>
  <si>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</si>
  <si>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</si>
  <si>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</si>
  <si>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</si>
  <si>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</si>
  <si>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</si>
  <si>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</si>
  <si>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</si>
  <si>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</si>
  <si>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</si>
  <si>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</si>
  <si>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</si>
  <si>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</si>
  <si>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</si>
  <si>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</si>
  <si>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</si>
  <si>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</si>
  <si>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</si>
  <si>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</si>
  <si>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</si>
  <si>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</si>
  <si>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</si>
  <si>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</si>
  <si>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</si>
  <si>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</si>
  <si>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</si>
  <si>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</si>
  <si>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</si>
  <si>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</si>
  <si>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</si>
  <si>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</si>
  <si>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</si>
  <si>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</si>
  <si>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</si>
  <si>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</si>
  <si>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</si>
  <si>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</si>
  <si>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</si>
  <si>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</si>
  <si>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</si>
  <si>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</si>
  <si>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</si>
  <si>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</si>
  <si>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</si>
  <si>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</si>
  <si>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</si>
  <si>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</si>
  <si>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</si>
  <si>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</si>
  <si>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</si>
  <si>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</si>
  <si>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</si>
  <si>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</si>
  <si>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</si>
  <si>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</si>
  <si>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</si>
  <si>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</si>
  <si>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</si>
  <si>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</si>
  <si>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</si>
  <si>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</si>
  <si>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</si>
  <si>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</si>
  <si>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</si>
  <si>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</si>
  <si>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</si>
  <si>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</si>
  <si>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</si>
  <si>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</si>
  <si>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</si>
  <si>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</si>
  <si>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</si>
  <si>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</si>
  <si>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</si>
  <si>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</si>
  <si>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</si>
  <si>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</si>
  <si>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</si>
  <si>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</si>
  <si>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</si>
  <si>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</si>
  <si>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</si>
  <si>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</si>
  <si>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</si>
  <si>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</si>
  <si>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</si>
  <si>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</si>
  <si>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</si>
  <si>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</si>
  <si>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</si>
  <si>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</si>
  <si>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</si>
  <si>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</si>
  <si>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</si>
  <si>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</si>
  <si>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</si>
  <si>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</si>
  <si>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</si>
  <si>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</si>
  <si>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</si>
  <si>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</si>
  <si>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</si>
  <si>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</si>
  <si>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</si>
  <si>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</si>
  <si>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</si>
  <si>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</si>
  <si>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</si>
  <si>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</si>
  <si>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</si>
  <si>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</si>
  <si>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</si>
  <si>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</si>
  <si>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</si>
  <si>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</si>
  <si>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</si>
  <si>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</si>
  <si>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</si>
  <si>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</si>
  <si>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</si>
  <si>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</si>
  <si>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</si>
  <si>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</si>
  <si>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</si>
  <si>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</si>
  <si>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</si>
  <si>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</si>
  <si>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</si>
  <si>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</si>
  <si>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</si>
  <si>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</si>
  <si>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</si>
  <si>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</si>
  <si>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</si>
  <si>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</si>
  <si>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</si>
  <si>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</si>
  <si>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</si>
  <si>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</si>
  <si>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</si>
  <si>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</si>
  <si>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</si>
  <si>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</si>
  <si>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</si>
  <si>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</si>
  <si>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</si>
  <si>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</si>
  <si>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</si>
  <si>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</si>
  <si>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</si>
  <si>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</si>
  <si>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</si>
  <si>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</si>
  <si>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</si>
  <si>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</si>
  <si>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</si>
  <si>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</si>
  <si>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</si>
  <si>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</si>
  <si>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</si>
  <si>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</si>
  <si>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</si>
  <si>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</si>
  <si>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</si>
  <si>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</si>
  <si>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</si>
  <si>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</si>
  <si>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</si>
  <si>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</si>
  <si>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</si>
  <si>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</si>
  <si>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</si>
  <si>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</si>
  <si>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</si>
  <si>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</si>
  <si>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</si>
  <si>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</si>
  <si>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</si>
  <si>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</si>
  <si>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</si>
  <si>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</si>
  <si>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</si>
  <si>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</si>
  <si>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</si>
  <si>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</si>
  <si>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</si>
  <si>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</si>
  <si>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</si>
  <si>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</si>
  <si>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</si>
  <si>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</si>
  <si>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</si>
  <si>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</si>
  <si>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</si>
  <si>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</si>
  <si>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</si>
  <si>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</si>
  <si>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</si>
  <si>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</si>
  <si>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</si>
  <si>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</si>
  <si>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</si>
  <si>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</si>
  <si>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</si>
  <si>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</si>
  <si>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</si>
  <si>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</si>
  <si>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</si>
  <si>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</si>
  <si>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</si>
  <si>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</si>
  <si>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</si>
  <si>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</si>
  <si>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</si>
  <si>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</si>
  <si>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</si>
  <si>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</si>
  <si>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</si>
  <si>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</si>
  <si>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</si>
  <si>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</si>
  <si>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</si>
  <si>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</si>
  <si>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</si>
  <si>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</si>
  <si>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</si>
  <si>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</si>
  <si>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</si>
  <si>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</si>
  <si>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</si>
  <si>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</si>
  <si>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</si>
  <si>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</si>
  <si>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</si>
  <si>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</si>
  <si>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</si>
  <si>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</si>
  <si>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</si>
  <si>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</si>
  <si>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</si>
  <si>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</si>
  <si>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</si>
  <si>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</si>
  <si>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</si>
  <si>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</si>
  <si>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</si>
  <si>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</si>
  <si>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</si>
  <si>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</si>
  <si>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</si>
  <si>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</si>
  <si>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</si>
  <si>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</si>
  <si>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</si>
  <si>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</si>
  <si>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</si>
  <si>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</si>
  <si>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</si>
  <si>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</si>
  <si>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</si>
  <si>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</si>
  <si>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</si>
  <si>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</si>
  <si>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</si>
  <si>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</si>
  <si>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</si>
  <si>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</si>
  <si>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</si>
  <si>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</si>
  <si>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</si>
  <si>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</si>
  <si>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</si>
  <si>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</si>
  <si>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</si>
  <si>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</si>
  <si>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</si>
  <si>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</si>
  <si>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</si>
  <si>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</si>
  <si>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</si>
  <si>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</si>
  <si>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</si>
  <si>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</si>
  <si>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</si>
  <si>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</si>
  <si>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</si>
  <si>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</si>
  <si>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</si>
  <si>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</si>
  <si>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</si>
  <si>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</si>
  <si>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</si>
  <si>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</si>
  <si>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</si>
  <si>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</si>
  <si>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</si>
  <si>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</si>
  <si>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</si>
  <si>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</si>
  <si>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</si>
  <si>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</si>
  <si>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</si>
  <si>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</si>
  <si>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</si>
  <si>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</si>
  <si>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</si>
  <si>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</si>
  <si>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</si>
  <si>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</si>
  <si>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</si>
  <si>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</si>
  <si>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</si>
  <si>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</si>
  <si>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</si>
  <si>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</si>
  <si>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</si>
  <si>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</si>
  <si>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</si>
  <si>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</si>
  <si>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</si>
  <si>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</si>
  <si>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</si>
  <si>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</si>
  <si>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</si>
  <si>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</si>
  <si>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</si>
  <si>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</si>
  <si>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</si>
  <si>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</si>
  <si>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</si>
  <si>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</si>
  <si>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</si>
  <si>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</si>
  <si>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</si>
  <si>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</si>
  <si>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</si>
  <si>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</si>
  <si>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</si>
  <si>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</si>
  <si>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</si>
  <si>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</si>
  <si>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</si>
  <si>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</si>
  <si>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</si>
  <si>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</si>
  <si>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</si>
  <si>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</si>
  <si>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</si>
  <si>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</si>
  <si>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</si>
  <si>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</si>
  <si>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</si>
  <si>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</si>
  <si>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</si>
  <si>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</si>
  <si>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</si>
  <si>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</si>
  <si>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</si>
  <si>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</si>
  <si>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</si>
  <si>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</si>
  <si>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</si>
  <si>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</si>
  <si>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</si>
  <si>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</si>
  <si>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</si>
  <si>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</si>
  <si>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</si>
  <si>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</si>
  <si>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</si>
  <si>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</si>
  <si>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</si>
  <si>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</si>
  <si>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</si>
  <si>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</si>
  <si>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</si>
  <si>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</si>
  <si>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</si>
  <si>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</si>
  <si>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</si>
  <si>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</si>
  <si>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</si>
  <si>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</si>
  <si>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</si>
  <si>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</si>
  <si>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</si>
  <si>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</si>
  <si>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</si>
  <si>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</si>
  <si>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</si>
  <si>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</si>
  <si>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</si>
  <si>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</si>
  <si>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</si>
  <si>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</si>
  <si>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</si>
  <si>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</si>
  <si>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</si>
  <si>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</si>
  <si>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</si>
  <si>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</si>
  <si>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</si>
  <si>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</si>
  <si>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</si>
  <si>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</si>
  <si>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</si>
  <si>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</si>
  <si>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</si>
  <si>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</si>
  <si>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</si>
  <si>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</si>
  <si>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</si>
  <si>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</si>
  <si>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</si>
  <si>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</si>
  <si>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</si>
  <si>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</si>
  <si>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</si>
  <si>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</si>
  <si>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</si>
  <si>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</si>
  <si>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</si>
  <si>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</si>
  <si>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</si>
  <si>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</si>
  <si>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</si>
  <si>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</si>
  <si>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</si>
  <si>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</si>
  <si>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</si>
  <si>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</si>
  <si>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</si>
  <si>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</si>
  <si>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</si>
  <si>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</si>
  <si>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</si>
  <si>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</si>
  <si>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</si>
  <si>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</si>
  <si>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</si>
  <si>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</si>
  <si>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</si>
  <si>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</si>
  <si>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</si>
  <si>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</si>
  <si>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</si>
  <si>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</si>
  <si>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</si>
  <si>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</si>
  <si>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</si>
  <si>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</si>
  <si>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</si>
  <si>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</si>
  <si>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</si>
  <si>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</si>
  <si>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</si>
  <si>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</si>
  <si>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</si>
  <si>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</si>
  <si>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</si>
  <si>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</si>
  <si>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</si>
  <si>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</si>
  <si>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</si>
  <si>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</si>
  <si>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</si>
  <si>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</si>
  <si>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</si>
  <si>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</si>
  <si>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</si>
  <si>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</si>
  <si>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</si>
  <si>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</si>
  <si>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</si>
  <si>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</si>
  <si>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</si>
  <si>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</si>
  <si>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</si>
  <si>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</si>
  <si>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</si>
  <si>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</si>
  <si>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</si>
  <si>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</si>
  <si>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</si>
  <si>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</si>
  <si>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</si>
  <si>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</si>
  <si>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</si>
  <si>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</si>
  <si>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</si>
  <si>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</si>
  <si>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</si>
  <si>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</si>
  <si>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</si>
  <si>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</si>
  <si>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</si>
  <si>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</si>
  <si>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</si>
  <si>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</si>
  <si>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</si>
  <si>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</si>
  <si>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</si>
  <si>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</si>
  <si>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</si>
  <si>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</si>
  <si>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</si>
  <si>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</si>
  <si>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</si>
  <si>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</si>
  <si>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</si>
  <si>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</si>
  <si>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</si>
  <si>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</si>
  <si>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</si>
  <si>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</si>
  <si>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</si>
  <si>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</si>
  <si>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</si>
  <si>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</si>
  <si>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</si>
  <si>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</si>
  <si>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</si>
  <si>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</si>
  <si>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</si>
  <si>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</si>
  <si>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</si>
  <si>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</si>
  <si>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</si>
  <si>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</si>
  <si>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</si>
  <si>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</si>
  <si>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</si>
  <si>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</si>
  <si>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</si>
  <si>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</si>
  <si>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</si>
  <si>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</si>
  <si>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</si>
  <si>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</si>
  <si>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</si>
  <si>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</si>
  <si>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</si>
  <si>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</si>
  <si>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</si>
  <si>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</si>
  <si>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</si>
  <si>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</si>
  <si>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</si>
  <si>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</si>
  <si>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</si>
  <si>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</si>
  <si>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</si>
  <si>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</si>
  <si>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</si>
  <si>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</si>
  <si>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</si>
  <si>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</si>
  <si>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</si>
  <si>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</si>
  <si>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</si>
  <si>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</si>
  <si>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</si>
  <si>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</si>
  <si>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</si>
  <si>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</si>
  <si>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</si>
  <si>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</si>
  <si>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</si>
  <si>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</si>
  <si>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</si>
  <si>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</si>
  <si>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</si>
  <si>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</si>
  <si>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</si>
  <si>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</si>
  <si>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</si>
  <si>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</si>
  <si>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</si>
  <si>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</si>
  <si>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</si>
  <si>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</si>
  <si>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</si>
  <si>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</si>
  <si>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</si>
  <si>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</si>
  <si>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</si>
  <si>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</si>
  <si>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</si>
  <si>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</si>
  <si>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</si>
  <si>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</si>
  <si>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</si>
  <si>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</si>
  <si>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</si>
  <si>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</si>
  <si>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</si>
  <si>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</si>
  <si>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</si>
  <si>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</si>
  <si>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</si>
  <si>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</si>
  <si>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</si>
  <si>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</si>
  <si>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</si>
  <si>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</si>
  <si>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</si>
  <si>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</si>
  <si>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</si>
  <si>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</si>
  <si>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</si>
  <si>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</si>
  <si>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</si>
  <si>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</si>
  <si>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</si>
  <si>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</si>
  <si>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</si>
  <si>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</si>
  <si>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</si>
  <si>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</si>
  <si>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</si>
  <si>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</si>
  <si>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</si>
  <si>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</si>
  <si>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</si>
  <si>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</si>
  <si>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</si>
  <si>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</si>
  <si>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</si>
  <si>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</si>
  <si>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</si>
  <si>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</si>
  <si>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</si>
  <si>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</si>
  <si>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</si>
  <si>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</si>
  <si>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</si>
  <si>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</si>
  <si>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</si>
  <si>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</si>
  <si>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</si>
  <si>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</si>
  <si>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</si>
  <si>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</si>
  <si>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</si>
  <si>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</si>
  <si>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</si>
  <si>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</si>
  <si>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</si>
  <si>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</si>
  <si>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</si>
  <si>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</si>
  <si>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</si>
  <si>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</si>
  <si>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</si>
  <si>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</si>
  <si>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</si>
  <si>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</si>
  <si>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</si>
  <si>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</si>
  <si>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</si>
  <si>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</si>
  <si>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</si>
  <si>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</si>
  <si>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</si>
  <si>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</si>
  <si>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</si>
  <si>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</si>
  <si>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</si>
  <si>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</si>
  <si>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</si>
  <si>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</si>
  <si>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</si>
  <si>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</si>
  <si>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</si>
  <si>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</si>
  <si>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</si>
  <si>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</si>
  <si>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</si>
  <si>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</si>
  <si>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</si>
  <si>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</si>
  <si>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</si>
  <si>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</si>
  <si>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</si>
  <si>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</si>
  <si>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</si>
  <si>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</si>
  <si>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</si>
  <si>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</si>
  <si>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</si>
  <si>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</si>
  <si>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</si>
  <si>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</si>
  <si>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</si>
  <si>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</si>
  <si>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</si>
  <si>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</si>
  <si>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</si>
  <si>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</si>
  <si>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</si>
  <si>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</si>
  <si>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</si>
  <si>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</si>
  <si>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</si>
  <si>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</si>
  <si>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</si>
  <si>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</si>
  <si>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</si>
  <si>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</si>
  <si>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</si>
  <si>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</si>
  <si>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</si>
  <si>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</si>
  <si>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</si>
  <si>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</si>
  <si>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</si>
  <si>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</si>
  <si>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</si>
  <si>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</si>
  <si>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</si>
  <si>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</si>
  <si>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</si>
  <si>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</si>
  <si>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</si>
  <si>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</si>
  <si>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</si>
  <si>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</si>
  <si>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</si>
  <si>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</si>
  <si>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</si>
  <si>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</si>
  <si>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</si>
  <si>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</si>
  <si>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</si>
  <si>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</si>
  <si>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</si>
  <si>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</si>
  <si>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</si>
  <si>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</si>
  <si>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</si>
  <si>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</si>
  <si>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</si>
  <si>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</si>
  <si>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</si>
  <si>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</si>
  <si>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</si>
  <si>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</si>
  <si>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</si>
  <si>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</si>
  <si>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</si>
  <si>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</si>
  <si>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</si>
  <si>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</si>
  <si>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</si>
  <si>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</si>
  <si>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</si>
  <si>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</si>
  <si>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</si>
  <si>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</si>
  <si>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</si>
  <si>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</si>
  <si>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</si>
  <si>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</si>
  <si>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</si>
  <si>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</si>
  <si>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</si>
  <si>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</si>
  <si>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</si>
  <si>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</si>
  <si>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</si>
  <si>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</si>
  <si>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</si>
  <si>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</si>
  <si>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</si>
  <si>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</si>
  <si>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</si>
  <si>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</si>
  <si>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</si>
  <si>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</si>
  <si>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</si>
  <si>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</si>
  <si>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</si>
  <si>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</si>
  <si>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</si>
  <si>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</si>
  <si>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</si>
  <si>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</si>
  <si>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</si>
  <si>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</si>
  <si>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</si>
  <si>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</si>
  <si>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</si>
  <si>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</si>
  <si>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</si>
  <si>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</si>
  <si>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</si>
  <si>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</si>
  <si>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</si>
  <si>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</si>
  <si>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</si>
  <si>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</si>
  <si>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</si>
  <si>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</si>
  <si>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</si>
  <si>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</si>
  <si>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</si>
  <si>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</si>
  <si>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</si>
  <si>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</si>
  <si>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</si>
  <si>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</si>
  <si>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</si>
  <si>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</si>
  <si>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</si>
  <si>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</si>
  <si>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</si>
  <si>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</si>
  <si>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</si>
  <si>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</si>
  <si>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</si>
  <si>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</si>
  <si>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</si>
  <si>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</si>
  <si>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</si>
  <si>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</si>
  <si>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</si>
  <si>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</si>
  <si>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</si>
  <si>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</si>
  <si>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</si>
  <si>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</si>
  <si>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</si>
  <si>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</si>
  <si>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</si>
  <si>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</si>
  <si>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</si>
  <si>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</si>
  <si>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</si>
  <si>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</si>
  <si>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</si>
  <si>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</si>
  <si>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</si>
  <si>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</si>
  <si>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</si>
  <si>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</si>
  <si>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</si>
  <si>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</si>
  <si>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</si>
  <si>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</si>
  <si>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</si>
  <si>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</si>
  <si>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</si>
  <si>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</si>
  <si>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</si>
  <si>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</si>
  <si>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</si>
  <si>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</si>
  <si>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</si>
  <si>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</si>
  <si>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</si>
  <si>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</si>
  <si>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</si>
  <si>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</si>
  <si>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</si>
  <si>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</si>
  <si>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</si>
  <si>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</si>
  <si>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</si>
  <si>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</si>
  <si>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</si>
  <si>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</si>
  <si>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</si>
  <si>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</si>
  <si>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</si>
  <si>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</si>
  <si>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</si>
  <si>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</si>
  <si>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</si>
  <si>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</si>
  <si>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</si>
  <si>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</si>
  <si>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</si>
  <si>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</si>
  <si>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</si>
  <si>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</si>
  <si>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</si>
  <si>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</si>
  <si>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</si>
  <si>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</si>
  <si>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</si>
  <si>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</si>
  <si>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</si>
  <si>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</si>
  <si>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</si>
  <si>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</si>
  <si>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</si>
  <si>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</si>
  <si>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</si>
  <si>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</si>
  <si>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</si>
  <si>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</si>
  <si>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</si>
  <si>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</si>
  <si>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</si>
  <si>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</si>
  <si>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</si>
  <si>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</si>
  <si>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</si>
  <si>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</si>
  <si>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</si>
  <si>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</si>
  <si>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</si>
  <si>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</si>
  <si>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</si>
  <si>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</si>
  <si>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</si>
  <si>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</si>
  <si>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</si>
  <si>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</si>
  <si>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</si>
  <si>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</si>
  <si>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</si>
  <si>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</si>
  <si>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</si>
  <si>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</si>
  <si>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</si>
  <si>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</si>
  <si>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</si>
  <si>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</si>
  <si>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</si>
  <si>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</si>
  <si>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</si>
  <si>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</si>
  <si>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</si>
  <si>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</si>
  <si>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</si>
  <si>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</si>
  <si>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</si>
  <si>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</si>
  <si>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</si>
  <si>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</si>
  <si>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</si>
  <si>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</si>
  <si>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</si>
  <si>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</si>
  <si>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</si>
  <si>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</si>
  <si>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</si>
  <si>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</si>
  <si>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</si>
  <si>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</si>
  <si>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</si>
  <si>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</si>
  <si>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</si>
  <si>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</si>
  <si>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</si>
  <si>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</si>
  <si>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</si>
  <si>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</si>
  <si>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</si>
  <si>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</si>
  <si>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</si>
  <si>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</si>
  <si>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</si>
  <si>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</si>
  <si>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</si>
  <si>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</si>
  <si>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</si>
  <si>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</si>
  <si>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</si>
  <si>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</si>
  <si>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</si>
  <si>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</si>
  <si>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</si>
  <si>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</si>
  <si>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</si>
  <si>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</si>
  <si>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</si>
  <si>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</si>
  <si>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</si>
  <si>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</si>
  <si>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</si>
  <si>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</si>
  <si>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</si>
  <si>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</si>
  <si>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</si>
  <si>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</si>
  <si>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</si>
  <si>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</si>
  <si>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</si>
  <si>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</si>
  <si>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</si>
  <si>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</si>
  <si>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</si>
  <si>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</si>
  <si>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</si>
  <si>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</si>
  <si>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</si>
  <si>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</si>
  <si>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</si>
  <si>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</si>
  <si>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</si>
  <si>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</si>
  <si>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</si>
  <si>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</si>
  <si>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</si>
  <si>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</si>
  <si>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</si>
  <si>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</si>
  <si>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</si>
  <si>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</si>
  <si>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</si>
  <si>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</si>
  <si>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</si>
  <si>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</si>
  <si>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</si>
  <si>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</si>
  <si>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</si>
  <si>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</si>
  <si>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</si>
  <si>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</si>
  <si>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</si>
  <si>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</si>
  <si>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</si>
  <si>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</si>
  <si>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</si>
  <si>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</si>
  <si>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</si>
  <si>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</si>
  <si>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</si>
  <si>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</si>
  <si>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</si>
  <si>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</si>
  <si>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</si>
  <si>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</si>
  <si>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</si>
  <si>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</si>
  <si>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</si>
  <si>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</si>
  <si>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</si>
  <si>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</si>
  <si>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</si>
  <si>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</si>
  <si>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</si>
  <si>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</si>
  <si>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</si>
  <si>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</si>
  <si>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</si>
  <si>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</si>
  <si>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</si>
  <si>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</si>
  <si>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</si>
  <si>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</si>
  <si>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</si>
  <si>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</si>
  <si>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</si>
  <si>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</si>
  <si>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</si>
  <si>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</si>
  <si>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</si>
  <si>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</si>
  <si>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</si>
  <si>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</si>
  <si>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</si>
  <si>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</si>
  <si>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</si>
  <si>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</si>
  <si>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</si>
  <si>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</si>
  <si>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</si>
  <si>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</si>
  <si>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</si>
  <si>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</si>
  <si>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</si>
  <si>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</si>
  <si>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</si>
  <si>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</si>
  <si>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</si>
  <si>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</si>
  <si>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</si>
  <si>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</si>
  <si>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</si>
  <si>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</si>
  <si>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</si>
  <si>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</si>
  <si>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</si>
  <si>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</si>
  <si>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</si>
  <si>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</si>
  <si>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</si>
  <si>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</si>
  <si>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</si>
  <si>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</si>
  <si>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</si>
  <si>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</si>
  <si>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</si>
  <si>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</si>
  <si>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</si>
  <si>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</si>
  <si>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</si>
  <si>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</si>
  <si>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</si>
  <si>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</si>
  <si>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</si>
  <si>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</si>
  <si>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</si>
  <si>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</si>
  <si>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</si>
  <si>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</si>
  <si>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</si>
  <si>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</si>
  <si>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</si>
  <si>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</si>
  <si>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</si>
  <si>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</si>
  <si>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</si>
  <si>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</si>
  <si>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</si>
  <si>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</si>
  <si>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</si>
  <si>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</si>
  <si>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</si>
  <si>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</si>
  <si>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</si>
  <si>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</si>
  <si>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</si>
  <si>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</si>
  <si>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</si>
  <si>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</si>
  <si>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</si>
  <si>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</si>
  <si>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</si>
  <si>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</si>
  <si>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</si>
  <si>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</si>
  <si>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</si>
  <si>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</si>
  <si>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</si>
  <si>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</si>
  <si>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</si>
  <si>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</si>
  <si>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</si>
  <si>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</si>
  <si>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</si>
  <si>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</si>
  <si>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</si>
  <si>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</si>
  <si>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</si>
  <si>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</si>
  <si>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</si>
  <si>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</si>
  <si>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</si>
  <si>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</si>
  <si>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</si>
  <si>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</si>
  <si>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</si>
  <si>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</si>
  <si>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</si>
  <si>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</si>
  <si>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</si>
  <si>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</si>
  <si>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</si>
  <si>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</si>
  <si>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</si>
  <si>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</si>
  <si>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</si>
  <si>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</si>
  <si>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</si>
  <si>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</si>
  <si>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</si>
  <si>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</si>
  <si>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</si>
  <si>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</si>
  <si>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</si>
  <si>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</si>
  <si>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</si>
  <si>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</si>
  <si>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</si>
  <si>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</si>
  <si>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</si>
  <si>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</si>
  <si>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</si>
  <si>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</si>
  <si>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</si>
  <si>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</si>
  <si>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</si>
  <si>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</si>
  <si>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</si>
  <si>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</si>
  <si>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</si>
  <si>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</si>
  <si>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</si>
  <si>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</si>
  <si>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</si>
  <si>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</si>
  <si>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</si>
  <si>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</si>
  <si>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</si>
  <si>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</si>
  <si>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</si>
  <si>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</si>
  <si>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</si>
  <si>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</si>
  <si>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</si>
  <si>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</si>
  <si>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</si>
  <si>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</si>
  <si>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</si>
  <si>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</si>
  <si>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</si>
  <si>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</si>
  <si>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</si>
  <si>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</si>
  <si>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</si>
  <si>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</si>
  <si>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</si>
  <si>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</si>
  <si>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</si>
  <si>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</si>
  <si>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</si>
  <si>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</si>
  <si>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</si>
  <si>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</si>
  <si>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</si>
  <si>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</si>
  <si>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</si>
  <si>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</si>
  <si>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</si>
  <si>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</si>
  <si>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</si>
  <si>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</si>
  <si>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</si>
  <si>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</si>
  <si>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</si>
  <si>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</si>
  <si>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</si>
  <si>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</si>
  <si>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</si>
  <si>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</si>
  <si>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</si>
  <si>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</si>
  <si>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</si>
  <si>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</si>
  <si>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</si>
  <si>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</si>
  <si>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</si>
  <si>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</si>
  <si>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</si>
  <si>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</si>
  <si>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</si>
  <si>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</si>
  <si>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</si>
  <si>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</si>
  <si>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</si>
  <si>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</si>
  <si>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</si>
  <si>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</si>
  <si>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</si>
  <si>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</si>
  <si>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</si>
  <si>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</si>
  <si>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</si>
  <si>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</si>
  <si>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</si>
  <si>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</si>
  <si>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</si>
  <si>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</si>
  <si>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</si>
  <si>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</si>
  <si>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</si>
  <si>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</si>
  <si>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</si>
  <si>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</si>
  <si>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</si>
  <si>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</si>
  <si>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</si>
  <si>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</si>
  <si>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</si>
  <si>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</si>
  <si>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</si>
  <si>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</si>
  <si>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</si>
  <si>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</si>
  <si>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</si>
  <si>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</si>
  <si>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</si>
  <si>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</si>
  <si>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</si>
  <si>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</si>
  <si>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</si>
  <si>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</si>
  <si>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</si>
  <si>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</si>
  <si>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</si>
  <si>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</si>
  <si>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</si>
  <si>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</si>
  <si>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</si>
  <si>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</si>
  <si>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</si>
  <si>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</si>
  <si>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</si>
  <si>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</si>
  <si>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</si>
  <si>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</si>
  <si>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</si>
  <si>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</si>
  <si>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</si>
  <si>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</si>
  <si>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</si>
  <si>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</si>
  <si>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</si>
  <si>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</si>
  <si>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</si>
  <si>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</si>
  <si>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</si>
  <si>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</si>
  <si>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</si>
  <si>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</si>
  <si>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</si>
  <si>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</si>
  <si>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</si>
  <si>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</si>
  <si>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</si>
  <si>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</si>
  <si>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</si>
  <si>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</si>
  <si>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</si>
  <si>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</si>
  <si>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</si>
  <si>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</si>
  <si>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</si>
  <si>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</si>
  <si>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</si>
  <si>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</si>
  <si>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</si>
  <si>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</si>
  <si>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</si>
  <si>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</si>
  <si>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</si>
  <si>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</si>
  <si>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</si>
  <si>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</si>
  <si>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</si>
  <si>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</si>
  <si>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</si>
  <si>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</si>
  <si>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</si>
  <si>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</si>
  <si>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</si>
  <si>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</si>
  <si>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</si>
  <si>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</si>
  <si>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</si>
  <si>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</si>
  <si>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</si>
  <si>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</si>
  <si>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</si>
  <si>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</si>
  <si>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</si>
  <si>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</si>
  <si>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</si>
  <si>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</si>
  <si>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</si>
  <si>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</si>
  <si>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</si>
  <si>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</si>
  <si>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</si>
  <si>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</si>
  <si>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</si>
  <si>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</si>
  <si>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</si>
  <si>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</si>
  <si>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</si>
  <si>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</si>
  <si>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</si>
  <si>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</si>
  <si>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</si>
  <si>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</si>
  <si>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</si>
  <si>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</si>
  <si>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</si>
  <si>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</si>
  <si>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</si>
  <si>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</si>
  <si>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</si>
  <si>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</si>
  <si>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</si>
  <si>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</si>
  <si>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</si>
  <si>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</si>
  <si>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</si>
  <si>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</si>
  <si>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</si>
  <si>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</si>
  <si>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</si>
  <si>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</si>
  <si>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</si>
  <si>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</si>
  <si>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</si>
  <si>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</si>
  <si>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</si>
  <si>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</si>
  <si>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</si>
  <si>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</si>
  <si>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</si>
  <si>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</si>
  <si>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</si>
  <si>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</si>
  <si>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</si>
  <si>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</si>
  <si>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</si>
  <si>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</si>
  <si>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</si>
  <si>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</si>
  <si>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</si>
  <si>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</si>
  <si>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</si>
  <si>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</si>
  <si>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</si>
  <si>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</si>
  <si>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</si>
  <si>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</si>
  <si>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</si>
  <si>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</si>
  <si>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</si>
  <si>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</si>
  <si>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</si>
  <si>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</si>
  <si>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</si>
  <si>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</si>
  <si>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</si>
  <si>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</si>
  <si>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</si>
  <si>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</si>
  <si>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</si>
  <si>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</si>
  <si>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</si>
  <si>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</si>
  <si>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</si>
  <si>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</si>
  <si>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</si>
  <si>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</si>
  <si>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</si>
  <si>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</si>
  <si>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</si>
  <si>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</si>
  <si>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</si>
  <si>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</si>
  <si>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</si>
  <si>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</si>
  <si>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</si>
  <si>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</si>
  <si>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</si>
  <si>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</si>
  <si>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</si>
  <si>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</si>
  <si>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</si>
  <si>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</si>
  <si>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</si>
  <si>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</si>
  <si>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</si>
  <si>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</si>
  <si>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</si>
  <si>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</si>
  <si>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</si>
  <si>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</si>
  <si>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</si>
  <si>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</si>
  <si>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</si>
  <si>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</si>
  <si>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</si>
  <si>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</si>
  <si>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</si>
  <si>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</si>
  <si>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</si>
  <si>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</si>
  <si>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</si>
  <si>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</si>
  <si>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</si>
  <si>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</si>
  <si>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</si>
  <si>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</si>
  <si>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</si>
  <si>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</si>
  <si>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</si>
  <si>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</si>
  <si>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</si>
  <si>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</si>
  <si>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</si>
  <si>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</si>
  <si>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</si>
  <si>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</si>
  <si>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</si>
  <si>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</si>
  <si>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</si>
  <si>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</si>
  <si>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</si>
  <si>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</si>
  <si>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</si>
  <si>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</si>
  <si>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</si>
  <si>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</si>
  <si>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</si>
  <si>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</si>
  <si>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</si>
  <si>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</si>
  <si>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</si>
  <si>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</si>
  <si>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</si>
  <si>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</si>
  <si>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</si>
  <si>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</si>
  <si>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</si>
  <si>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</si>
  <si>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</si>
  <si>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</si>
  <si>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</si>
  <si>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</si>
  <si>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</si>
  <si>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</si>
  <si>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</si>
  <si>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</si>
  <si>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</si>
  <si>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</si>
  <si>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</si>
  <si>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</si>
  <si>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</si>
  <si>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</si>
  <si>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</si>
  <si>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</si>
  <si>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</si>
  <si>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</si>
  <si>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</si>
  <si>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</si>
  <si>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</si>
  <si>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</si>
  <si>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</si>
  <si>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</si>
  <si>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</si>
  <si>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</si>
  <si>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</si>
  <si>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</si>
  <si>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</si>
  <si>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</si>
  <si>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</si>
  <si>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</si>
  <si>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</si>
  <si>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</si>
  <si>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</si>
  <si>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</si>
  <si>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</si>
  <si>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</si>
  <si>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</si>
  <si>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</si>
  <si>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</si>
  <si>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</si>
  <si>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</si>
  <si>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</si>
  <si>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</si>
  <si>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</si>
  <si>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</si>
  <si>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</si>
  <si>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</si>
  <si>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</si>
  <si>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</si>
  <si>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</si>
  <si>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</si>
  <si>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</si>
  <si>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</si>
  <si>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</si>
  <si>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</si>
  <si>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</si>
  <si>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</si>
  <si>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</si>
  <si>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</si>
  <si>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</si>
  <si>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</si>
  <si>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</si>
  <si>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</si>
  <si>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</si>
  <si>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</si>
  <si>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</si>
  <si>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</si>
  <si>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</si>
  <si>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</si>
  <si>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</si>
  <si>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</si>
  <si>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</si>
  <si>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</si>
  <si>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</si>
  <si>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</si>
  <si>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</si>
  <si>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</si>
  <si>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</si>
  <si>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</si>
  <si>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</si>
  <si>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</si>
  <si>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</si>
  <si>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</si>
  <si>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</si>
  <si>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</si>
  <si>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</si>
  <si>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</si>
  <si>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</si>
  <si>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</si>
  <si>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</si>
  <si>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</si>
  <si>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</si>
  <si>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</si>
  <si>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</si>
  <si>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</si>
  <si>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</si>
  <si>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</si>
  <si>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</si>
  <si>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</si>
  <si>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</si>
  <si>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</si>
  <si>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</si>
  <si>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</si>
  <si>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</si>
  <si>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</si>
  <si>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</si>
  <si>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</si>
  <si>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</si>
  <si>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</si>
  <si>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</si>
  <si>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</si>
  <si>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</si>
  <si>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</si>
  <si>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</si>
  <si>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</si>
  <si>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</si>
  <si>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</si>
  <si>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</si>
  <si>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</si>
  <si>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</si>
  <si>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</si>
  <si>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</si>
  <si>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</si>
  <si>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</si>
  <si>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</si>
  <si>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</si>
  <si>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</si>
  <si>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</si>
  <si>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</si>
  <si>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</si>
  <si>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</si>
  <si>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</si>
  <si>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</si>
  <si>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</si>
  <si>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</si>
  <si>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</si>
  <si>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</si>
  <si>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</si>
  <si>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</si>
  <si>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</si>
  <si>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</si>
  <si>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</si>
  <si>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</si>
  <si>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</si>
  <si>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</si>
  <si>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</si>
  <si>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</si>
  <si>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</si>
  <si>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</si>
  <si>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</si>
  <si>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</si>
  <si>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</si>
  <si>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</si>
  <si>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</si>
  <si>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</si>
  <si>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</si>
  <si>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</si>
  <si>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</si>
  <si>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</si>
  <si>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</si>
  <si>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</si>
  <si>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</si>
  <si>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</si>
  <si>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</si>
  <si>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</si>
  <si>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</si>
  <si>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</si>
  <si>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</si>
  <si>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</si>
  <si>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</si>
  <si>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</si>
  <si>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</si>
  <si>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</si>
  <si>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</si>
  <si>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</si>
  <si>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</si>
  <si>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</si>
  <si>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</si>
  <si>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</si>
  <si>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</si>
  <si>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</si>
  <si>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</si>
  <si>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</si>
  <si>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</si>
  <si>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</si>
  <si>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</si>
  <si>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</si>
  <si>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</si>
  <si>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</si>
  <si>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</si>
  <si>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</si>
  <si>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</si>
  <si>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</si>
  <si>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</si>
  <si>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</si>
  <si>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</si>
  <si>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</si>
  <si>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</si>
  <si>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</si>
  <si>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</si>
  <si>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</si>
  <si>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</si>
  <si>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</si>
  <si>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</si>
  <si>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</si>
  <si>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</si>
  <si>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</si>
  <si>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</si>
  <si>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</si>
  <si>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</si>
  <si>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</si>
  <si>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</si>
  <si>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</si>
  <si>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</si>
  <si>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</si>
  <si>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</si>
  <si>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</si>
  <si>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</si>
  <si>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</si>
  <si>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</si>
  <si>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</si>
  <si>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</si>
  <si>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</si>
  <si>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</si>
  <si>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</si>
  <si>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</si>
  <si>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</si>
  <si>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</si>
  <si>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</si>
  <si>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</si>
  <si>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</si>
  <si>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</si>
  <si>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</si>
  <si>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</si>
  <si>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</si>
  <si>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</si>
  <si>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</si>
  <si>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</si>
  <si>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</si>
  <si>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</si>
  <si>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</si>
  <si>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</si>
  <si>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</si>
  <si>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</si>
  <si>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</si>
  <si>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</si>
  <si>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</si>
  <si>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</si>
  <si>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</si>
  <si>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</si>
  <si>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</si>
  <si>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</si>
  <si>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</si>
  <si>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</si>
  <si>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</si>
  <si>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</si>
  <si>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</si>
  <si>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</si>
  <si>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</si>
  <si>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</si>
  <si>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</si>
  <si>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</si>
  <si>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</si>
  <si>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</si>
  <si>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</si>
  <si>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</si>
  <si>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</si>
  <si>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</si>
  <si>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</si>
  <si>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</si>
  <si>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</si>
  <si>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</si>
  <si>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</si>
  <si>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</si>
  <si>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</si>
  <si>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</si>
  <si>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</si>
  <si>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</si>
  <si>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</si>
  <si>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</si>
  <si>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</si>
  <si>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</si>
  <si>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</si>
  <si>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</si>
  <si>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</si>
  <si>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</si>
  <si>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</si>
  <si>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</si>
  <si>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</si>
  <si>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</si>
  <si>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</si>
  <si>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</si>
  <si>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</si>
  <si>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</si>
  <si>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</si>
  <si>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</si>
  <si>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</si>
  <si>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</si>
  <si>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</si>
  <si>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</si>
  <si>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</si>
  <si>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</si>
  <si>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</si>
  <si>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</si>
  <si>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</si>
  <si>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</si>
  <si>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</si>
  <si>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</si>
  <si>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</si>
  <si>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</si>
  <si>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</si>
  <si>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</si>
  <si>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</si>
  <si>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</si>
  <si>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</si>
  <si>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</si>
  <si>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</si>
  <si>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</si>
  <si>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</si>
  <si>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</si>
  <si>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</si>
  <si>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</si>
  <si>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</si>
  <si>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</si>
  <si>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</si>
  <si>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</si>
  <si>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</si>
  <si>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</si>
  <si>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</si>
  <si>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</si>
  <si>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</si>
  <si>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</si>
  <si>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</si>
  <si>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</si>
  <si>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</si>
  <si>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</si>
  <si>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</si>
  <si>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</si>
  <si>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</si>
  <si>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</si>
  <si>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</si>
  <si>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</si>
  <si>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</si>
  <si>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</si>
  <si>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</si>
  <si>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</si>
  <si>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</si>
  <si>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</si>
  <si>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</si>
  <si>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</si>
  <si>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</si>
  <si>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</si>
  <si>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</si>
  <si>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</si>
  <si>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</si>
  <si>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</si>
  <si>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</si>
  <si>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</si>
  <si>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</si>
  <si>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</si>
  <si>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</si>
  <si>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</si>
  <si>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</si>
  <si>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</si>
  <si>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</si>
  <si>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</si>
  <si>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</si>
  <si>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</si>
  <si>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</si>
  <si>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</si>
  <si>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</si>
  <si>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</si>
  <si>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</si>
  <si>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</si>
  <si>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</si>
  <si>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</si>
  <si>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</si>
  <si>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</si>
  <si>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</si>
  <si>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</si>
  <si>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</si>
  <si>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</si>
  <si>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</si>
  <si>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</si>
  <si>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</si>
  <si>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</si>
  <si>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</si>
  <si>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</si>
  <si>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</si>
  <si>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</si>
  <si>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</si>
  <si>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</si>
  <si>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</si>
  <si>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</si>
  <si>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</si>
  <si>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</si>
  <si>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</si>
  <si>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</si>
  <si>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</si>
  <si>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</si>
  <si>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</si>
  <si>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</si>
  <si>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</si>
  <si>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</si>
  <si>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</si>
  <si>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</si>
  <si>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</si>
  <si>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</si>
  <si>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</si>
  <si>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</si>
  <si>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</si>
  <si>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</si>
  <si>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</si>
  <si>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</si>
  <si>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</si>
  <si>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</si>
  <si>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</si>
  <si>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</si>
  <si>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</si>
  <si>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</si>
  <si>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</si>
  <si>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</si>
  <si>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</si>
  <si>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</si>
  <si>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</si>
  <si>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</si>
  <si>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</si>
  <si>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</si>
  <si>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</si>
  <si>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</si>
  <si>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</si>
  <si>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</si>
  <si>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</si>
  <si>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</si>
  <si>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</si>
  <si>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</si>
  <si>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</si>
  <si>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</si>
  <si>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</si>
  <si>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</si>
  <si>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</si>
  <si>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</si>
  <si>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</si>
  <si>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</si>
  <si>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</si>
  <si>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</si>
  <si>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</si>
  <si>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</si>
  <si>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</si>
  <si>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</si>
  <si>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</si>
  <si>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</si>
  <si>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</si>
  <si>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</si>
  <si>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</si>
  <si>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</si>
  <si>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</si>
  <si>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</si>
  <si>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</si>
  <si>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</si>
  <si>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</si>
  <si>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</si>
  <si>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</si>
  <si>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</si>
  <si>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</si>
  <si>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</si>
  <si>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</si>
  <si>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</si>
  <si>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</si>
  <si>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</si>
  <si>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</si>
  <si>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</si>
  <si>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</si>
  <si>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</si>
  <si>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</si>
  <si>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</si>
  <si>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</si>
  <si>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</si>
  <si>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</si>
  <si>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</si>
  <si>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</si>
  <si>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</si>
  <si>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</si>
  <si>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</si>
  <si>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</si>
  <si>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</si>
  <si>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</si>
  <si>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</si>
  <si>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</si>
  <si>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</si>
  <si>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</si>
  <si>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</si>
  <si>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</si>
  <si>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</si>
  <si>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</si>
  <si>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</si>
  <si>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</si>
  <si>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</si>
  <si>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</si>
  <si>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</si>
  <si>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</si>
  <si>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</si>
  <si>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</si>
  <si>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</si>
  <si>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</si>
  <si>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</si>
  <si>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</si>
  <si>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</si>
  <si>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</si>
  <si>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</si>
  <si>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</si>
  <si>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</si>
  <si>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</si>
  <si>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</si>
  <si>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</si>
  <si>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</si>
  <si>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</si>
  <si>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</si>
  <si>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</si>
  <si>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</si>
  <si>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</si>
  <si>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</si>
  <si>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</si>
  <si>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</si>
  <si>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</si>
  <si>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</si>
  <si>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</si>
  <si>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</si>
  <si>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</si>
  <si>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</si>
  <si>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</si>
  <si>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</si>
  <si>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</si>
  <si>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</si>
  <si>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</si>
  <si>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</si>
  <si>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</si>
  <si>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</si>
  <si>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</si>
  <si>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</si>
  <si>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</si>
  <si>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</si>
  <si>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</si>
  <si>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</si>
  <si>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</si>
  <si>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</si>
  <si>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</si>
  <si>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</si>
  <si>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</si>
  <si>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</si>
  <si>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</si>
  <si>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</si>
  <si>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</si>
  <si>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</si>
  <si>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</si>
  <si>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</si>
  <si>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</si>
  <si>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</si>
  <si>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</si>
  <si>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</si>
  <si>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</si>
  <si>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</si>
  <si>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</si>
  <si>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</si>
  <si>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</si>
  <si>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</si>
  <si>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</si>
  <si>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</si>
  <si>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</si>
  <si>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</si>
  <si>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</si>
  <si>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</si>
  <si>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</si>
  <si>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</si>
  <si>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</si>
  <si>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</si>
  <si>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</si>
  <si>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</si>
  <si>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</si>
  <si>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</si>
  <si>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</si>
  <si>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</si>
  <si>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</si>
  <si>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</si>
  <si>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</si>
  <si>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</si>
  <si>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</si>
  <si>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</si>
  <si>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</si>
  <si>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</si>
  <si>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</si>
  <si>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</si>
  <si>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</si>
  <si>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</si>
  <si>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</si>
  <si>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</si>
  <si>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</si>
  <si>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</si>
  <si>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</si>
  <si>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</si>
  <si>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</si>
  <si>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</si>
  <si>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</si>
  <si>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</si>
  <si>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</si>
  <si>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</si>
  <si>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</si>
  <si>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</si>
  <si>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</si>
  <si>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</si>
  <si>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</si>
  <si>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</si>
  <si>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</si>
  <si>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</si>
  <si>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</si>
  <si>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</si>
  <si>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</si>
  <si>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</si>
  <si>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</si>
  <si>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</si>
  <si>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</si>
  <si>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</si>
  <si>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</si>
  <si>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</si>
  <si>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</si>
  <si>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</si>
  <si>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</si>
  <si>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</si>
  <si>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</si>
  <si>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</si>
  <si>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</si>
  <si>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</si>
  <si>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</si>
  <si>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</si>
  <si>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</si>
  <si>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</si>
  <si>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</si>
  <si>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</si>
  <si>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</si>
  <si>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</si>
  <si>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</si>
  <si>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</si>
  <si>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</si>
  <si>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</si>
  <si>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</si>
  <si>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</si>
  <si>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</si>
  <si>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</si>
  <si>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</si>
  <si>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</si>
  <si>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</si>
  <si>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</si>
  <si>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</si>
  <si>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</si>
  <si>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</si>
  <si>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</si>
  <si>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</si>
  <si>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</si>
  <si>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</si>
  <si>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</si>
  <si>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</si>
  <si>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</si>
  <si>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</si>
  <si>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</si>
  <si>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</si>
  <si>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</si>
  <si>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</si>
  <si>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</si>
  <si>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</si>
  <si>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</si>
  <si>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</si>
  <si>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</si>
  <si>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</si>
  <si>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</si>
  <si>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</si>
  <si>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</si>
  <si>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</si>
  <si>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</si>
  <si>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</si>
  <si>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</si>
  <si>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</si>
  <si>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</si>
  <si>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</si>
  <si>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</si>
  <si>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</si>
  <si>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</si>
  <si>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</si>
  <si>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</si>
  <si>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</si>
  <si>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</si>
  <si>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</si>
  <si>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</si>
  <si>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</si>
  <si>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</si>
  <si>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</si>
  <si>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</si>
  <si>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</si>
  <si>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</si>
  <si>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</si>
  <si>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</si>
  <si>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</si>
  <si>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</si>
  <si>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</si>
  <si>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</si>
  <si>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</si>
  <si>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</si>
  <si>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</si>
  <si>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</si>
  <si>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</si>
  <si>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</si>
  <si>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</si>
  <si>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</si>
  <si>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</si>
  <si>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</si>
  <si>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</si>
  <si>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</si>
  <si>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</si>
  <si>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</si>
  <si>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</si>
  <si>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</si>
  <si>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</si>
  <si>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</si>
  <si>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</si>
  <si>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</si>
  <si>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</si>
  <si>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</si>
  <si>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</si>
  <si>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</si>
  <si>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</si>
  <si>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</si>
  <si>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</si>
  <si>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</si>
  <si>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</si>
  <si>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</si>
  <si>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</si>
  <si>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</si>
  <si>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</si>
  <si>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</si>
  <si>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</si>
  <si>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</si>
  <si>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</si>
  <si>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</si>
  <si>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</si>
  <si>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</si>
  <si>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</si>
  <si>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</si>
  <si>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</si>
  <si>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</si>
  <si>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</si>
  <si>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</si>
  <si>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</si>
  <si>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</si>
  <si>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</si>
  <si>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</si>
  <si>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</si>
  <si>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</si>
  <si>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</si>
  <si>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</si>
  <si>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</si>
  <si>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</si>
  <si>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</si>
  <si>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</si>
  <si>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</si>
  <si>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</si>
  <si>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</si>
  <si>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</si>
  <si>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</si>
  <si>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</si>
  <si>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</si>
  <si>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</si>
  <si>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</si>
  <si>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</si>
  <si>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</si>
  <si>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</si>
  <si>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</si>
  <si>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</si>
  <si>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</si>
  <si>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</si>
  <si>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</si>
  <si>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</si>
  <si>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</si>
  <si>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</si>
  <si>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</si>
  <si>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</si>
  <si>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</si>
  <si>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</si>
  <si>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</si>
  <si>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</si>
  <si>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</si>
  <si>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</si>
  <si>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</si>
  <si>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</si>
  <si>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</si>
  <si>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</si>
  <si>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</si>
  <si>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</si>
  <si>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</si>
  <si>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</si>
  <si>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</si>
  <si>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</si>
  <si>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</si>
  <si>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</si>
  <si>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</si>
  <si>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</si>
  <si>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</si>
  <si>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</si>
  <si>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</si>
  <si>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</si>
  <si>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</si>
  <si>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</si>
  <si>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</si>
  <si>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</si>
  <si>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</si>
  <si>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</si>
  <si>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</si>
  <si>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</si>
  <si>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</si>
  <si>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</si>
  <si>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</si>
  <si>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</si>
  <si>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</si>
  <si>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</si>
  <si>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</si>
  <si>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</si>
  <si>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</si>
  <si>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</si>
  <si>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</si>
  <si>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</si>
  <si>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</si>
  <si>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</si>
  <si>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</si>
  <si>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</si>
  <si>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</si>
  <si>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</si>
  <si>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</si>
  <si>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</si>
  <si>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</si>
  <si>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</si>
  <si>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</si>
  <si>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</si>
  <si>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</si>
  <si>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</si>
  <si>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</si>
  <si>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</si>
  <si>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</si>
  <si>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</si>
  <si>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</si>
  <si>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</si>
  <si>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</si>
  <si>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</si>
  <si>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</si>
  <si>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</si>
  <si>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</si>
  <si>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</si>
  <si>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</si>
  <si>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</si>
  <si>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</si>
  <si>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</si>
  <si>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</si>
  <si>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</si>
  <si>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</si>
  <si>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</si>
  <si>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</si>
  <si>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</si>
  <si>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</si>
  <si>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</si>
  <si>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</si>
  <si>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</si>
  <si>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</si>
  <si>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</si>
  <si>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</si>
  <si>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</si>
  <si>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</si>
  <si>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</si>
  <si>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</si>
  <si>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</si>
  <si>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</si>
  <si>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</si>
  <si>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</si>
  <si>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</si>
  <si>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</si>
  <si>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</si>
  <si>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</si>
  <si>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</si>
  <si>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</si>
  <si>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</si>
  <si>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</si>
  <si>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</si>
  <si>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</si>
  <si>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</si>
  <si>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</si>
  <si>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</si>
  <si>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</si>
  <si>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</si>
  <si>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</si>
  <si>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</si>
  <si>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</si>
  <si>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</si>
  <si>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</si>
  <si>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</si>
  <si>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</si>
  <si>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</si>
  <si>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</si>
  <si>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</si>
  <si>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</si>
  <si>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</si>
  <si>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</si>
  <si>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</si>
  <si>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</si>
  <si>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</si>
  <si>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</si>
  <si>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</si>
  <si>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</si>
  <si>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</si>
  <si>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</si>
  <si>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</si>
  <si>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</si>
  <si>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</si>
  <si>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</si>
  <si>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</si>
  <si>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</si>
  <si>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</si>
  <si>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</si>
  <si>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</si>
  <si>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</si>
  <si>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</si>
  <si>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</si>
  <si>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</si>
  <si>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</si>
  <si>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</si>
  <si>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</si>
  <si>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</si>
  <si>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</si>
  <si>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</si>
  <si>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</si>
  <si>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</si>
  <si>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</si>
  <si>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</si>
  <si>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</si>
  <si>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</si>
  <si>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</si>
  <si>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</si>
  <si>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</si>
  <si>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</si>
  <si>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</si>
  <si>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</si>
  <si>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</si>
  <si>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</si>
  <si>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</si>
  <si>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</si>
  <si>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</si>
  <si>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</si>
  <si>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</si>
  <si>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</si>
  <si>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</si>
  <si>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</si>
  <si>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</si>
  <si>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</si>
  <si>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</si>
  <si>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</si>
  <si>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</si>
  <si>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</si>
  <si>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</si>
  <si>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</si>
  <si>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</si>
  <si>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</si>
  <si>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</si>
  <si>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</si>
  <si>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</si>
  <si>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</si>
  <si>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</si>
  <si>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</si>
  <si>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</si>
  <si>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</si>
  <si>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</si>
  <si>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</si>
  <si>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</si>
  <si>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</si>
  <si>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</si>
  <si>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</si>
  <si>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</si>
  <si>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</si>
  <si>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</si>
  <si>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</si>
  <si>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</si>
  <si>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</si>
  <si>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</si>
  <si>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</si>
  <si>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</si>
  <si>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</si>
  <si>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</si>
  <si>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</si>
  <si>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</si>
  <si>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</si>
  <si>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</si>
  <si>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</si>
  <si>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</si>
  <si>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</si>
  <si>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</si>
  <si>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</si>
  <si>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</si>
  <si>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</si>
  <si>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</si>
  <si>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</si>
  <si>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</si>
  <si>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</si>
  <si>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</si>
  <si>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</si>
  <si>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</si>
  <si>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</si>
  <si>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</si>
  <si>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</si>
  <si>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</si>
  <si>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</si>
  <si>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</si>
  <si>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</si>
  <si>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</si>
  <si>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</si>
  <si>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</si>
  <si>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</si>
  <si>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</si>
  <si>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</si>
  <si>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</si>
  <si>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</si>
  <si>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</si>
  <si>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</si>
  <si>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</si>
  <si>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</si>
  <si>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</si>
  <si>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</si>
  <si>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</si>
  <si>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</si>
  <si>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</si>
  <si>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</si>
  <si>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</si>
  <si>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</si>
  <si>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</si>
  <si>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</si>
  <si>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</si>
  <si>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</si>
  <si>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</si>
  <si>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</si>
  <si>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</si>
  <si>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</si>
  <si>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</si>
  <si>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</si>
  <si>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</si>
  <si>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</si>
  <si>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</si>
  <si>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</si>
  <si>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</si>
  <si>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</si>
  <si>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</si>
  <si>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</si>
  <si>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</si>
  <si>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</si>
  <si>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</si>
  <si>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</si>
  <si>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</si>
  <si>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</si>
  <si>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</si>
  <si>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</si>
  <si>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</si>
  <si>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</si>
  <si>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</si>
  <si>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</si>
  <si>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</si>
  <si>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</si>
  <si>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</si>
  <si>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</si>
  <si>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</si>
  <si>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</si>
  <si>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</si>
  <si>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</si>
  <si>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</si>
  <si>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</si>
  <si>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</si>
  <si>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</si>
  <si>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</si>
  <si>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</si>
  <si>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</si>
  <si>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</si>
  <si>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</si>
  <si>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</si>
  <si>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</si>
  <si>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</si>
  <si>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</si>
  <si>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</si>
  <si>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</si>
  <si>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</si>
  <si>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</si>
  <si>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</si>
  <si>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</si>
  <si>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</si>
  <si>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</si>
  <si>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</si>
  <si>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</si>
  <si>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</si>
  <si>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</si>
  <si>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</si>
  <si>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</si>
  <si>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</si>
  <si>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</si>
  <si>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</si>
  <si>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</si>
  <si>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</si>
  <si>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</si>
  <si>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</si>
  <si>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</si>
  <si>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</si>
  <si>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</si>
  <si>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</si>
  <si>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</si>
  <si>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</si>
  <si>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</si>
  <si>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</si>
  <si>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</si>
  <si>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</si>
  <si>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</si>
  <si>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</si>
  <si>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</si>
  <si>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</si>
  <si>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</si>
  <si>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</si>
  <si>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</si>
  <si>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</si>
  <si>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</si>
  <si>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</si>
  <si>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</si>
  <si>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</si>
  <si>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</si>
  <si>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</si>
  <si>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</si>
  <si>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</si>
  <si>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</si>
  <si>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</si>
  <si>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</si>
  <si>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</si>
  <si>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</si>
  <si>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</si>
  <si>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</si>
  <si>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</si>
  <si>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</si>
  <si>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</si>
  <si>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</si>
  <si>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</si>
  <si>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</si>
  <si>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</si>
  <si>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</si>
  <si>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</si>
  <si>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</si>
  <si>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</si>
  <si>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</si>
  <si>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</si>
  <si>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</si>
  <si>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</si>
  <si>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</si>
  <si>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</si>
  <si>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</si>
  <si>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</si>
  <si>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</si>
  <si>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</si>
  <si>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</si>
  <si>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</si>
  <si>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</si>
  <si>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</si>
  <si>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</si>
  <si>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</si>
  <si>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</si>
  <si>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</si>
  <si>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</si>
  <si>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</si>
  <si>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</si>
  <si>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</si>
  <si>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</si>
  <si>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</si>
  <si>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</si>
  <si>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</si>
  <si>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</si>
  <si>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</si>
  <si>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</si>
  <si>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</si>
  <si>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</si>
  <si>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</si>
  <si>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</si>
  <si>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</si>
  <si>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</si>
  <si>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</si>
  <si>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</si>
  <si>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</si>
  <si>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</si>
  <si>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</si>
  <si>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</si>
  <si>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</si>
  <si>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</si>
  <si>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</si>
  <si>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</si>
  <si>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</si>
  <si>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</si>
  <si>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</si>
  <si>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</si>
  <si>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</si>
  <si>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</si>
  <si>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</si>
  <si>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</si>
  <si>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</si>
  <si>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</si>
  <si>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</si>
  <si>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</si>
  <si>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</si>
  <si>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</si>
  <si>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</si>
  <si>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</si>
  <si>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</si>
  <si>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</si>
  <si>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</si>
  <si>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</si>
  <si>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</si>
  <si>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</si>
  <si>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</si>
  <si>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</si>
  <si>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</si>
  <si>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</si>
  <si>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</si>
  <si>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</si>
  <si>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</si>
  <si>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</si>
  <si>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</si>
  <si>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</si>
  <si>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</si>
  <si>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</si>
  <si>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</si>
  <si>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</si>
  <si>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</si>
  <si>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</si>
  <si>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</si>
  <si>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</si>
  <si>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</si>
  <si>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</si>
  <si>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</si>
  <si>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</si>
  <si>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</si>
  <si>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</si>
  <si>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</si>
  <si>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</si>
  <si>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</si>
  <si>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</si>
  <si>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</si>
  <si>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</si>
  <si>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</si>
  <si>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</si>
  <si>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</si>
  <si>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</si>
  <si>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</si>
  <si>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</si>
  <si>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</si>
  <si>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</si>
  <si>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</si>
  <si>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</si>
  <si>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</si>
  <si>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</si>
  <si>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</si>
  <si>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</si>
  <si>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</si>
  <si>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</si>
  <si>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</si>
  <si>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</si>
  <si>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</si>
  <si>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</si>
  <si>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</si>
  <si>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</si>
  <si>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</si>
  <si>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</si>
  <si>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</si>
  <si>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</si>
  <si>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</si>
  <si>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</si>
  <si>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</si>
  <si>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</si>
  <si>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</si>
  <si>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</si>
  <si>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</si>
  <si>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</si>
  <si>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</si>
  <si>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</si>
  <si>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</si>
  <si>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</si>
  <si>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</si>
  <si>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</si>
  <si>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</si>
  <si>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</si>
  <si>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</si>
  <si>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</si>
  <si>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</si>
  <si>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</si>
  <si>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</si>
  <si>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</si>
  <si>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</si>
  <si>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</si>
  <si>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</si>
  <si>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</si>
  <si>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</si>
  <si>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</si>
  <si>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</si>
  <si>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</si>
  <si>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</si>
  <si>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</si>
  <si>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</si>
  <si>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</si>
  <si>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</si>
  <si>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</si>
  <si>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</si>
  <si>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</si>
  <si>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</si>
  <si>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</si>
  <si>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</si>
  <si>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</si>
  <si>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</si>
  <si>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</si>
  <si>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</si>
  <si>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</si>
  <si>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</si>
  <si>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</si>
  <si>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</si>
  <si>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</si>
  <si>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</si>
  <si>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</si>
  <si>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</si>
  <si>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</si>
  <si>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</si>
  <si>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</si>
  <si>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</si>
  <si>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</si>
  <si>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</si>
  <si>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</si>
  <si>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</si>
  <si>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</si>
  <si>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</si>
  <si>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</si>
  <si>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</si>
  <si>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</si>
  <si>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</si>
  <si>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</si>
  <si>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</si>
  <si>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</si>
  <si>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</si>
  <si>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</si>
  <si>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</si>
  <si>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</si>
  <si>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</si>
  <si>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</si>
  <si>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</si>
  <si>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</si>
  <si>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</si>
  <si>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</si>
  <si>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</si>
  <si>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</si>
  <si>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</si>
  <si>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</si>
  <si>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</si>
  <si>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</si>
  <si>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</si>
  <si>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</si>
  <si>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</si>
  <si>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</si>
  <si>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</si>
  <si>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</si>
  <si>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</si>
  <si>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</si>
  <si>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</si>
  <si>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</si>
  <si>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</si>
  <si>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</si>
  <si>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</si>
  <si>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</si>
  <si>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</si>
  <si>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</si>
  <si>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</si>
  <si>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</si>
  <si>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</si>
  <si>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</si>
  <si>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</si>
  <si>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</si>
  <si>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</si>
  <si>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</si>
  <si>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</si>
  <si>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</si>
  <si>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</si>
  <si>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</si>
  <si>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</si>
  <si>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</si>
  <si>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</si>
  <si>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</si>
  <si>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</si>
  <si>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</si>
  <si>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</si>
  <si>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</si>
  <si>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</si>
  <si>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</si>
  <si>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</si>
  <si>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</si>
  <si>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</si>
  <si>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</si>
  <si>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</si>
  <si>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</si>
  <si>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</si>
  <si>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</si>
  <si>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</si>
  <si>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</si>
  <si>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</si>
  <si>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</si>
  <si>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</si>
  <si>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</si>
  <si>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</si>
  <si>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</si>
  <si>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</si>
  <si>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</si>
  <si>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</si>
  <si>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</si>
  <si>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</si>
  <si>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</si>
  <si>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</si>
  <si>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</si>
  <si>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</si>
  <si>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</si>
  <si>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</si>
  <si>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</si>
  <si>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</si>
  <si>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</si>
  <si>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</si>
  <si>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</si>
  <si>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</si>
  <si>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</si>
  <si>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</si>
  <si>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</si>
  <si>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</si>
  <si>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</si>
  <si>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</si>
  <si>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</si>
  <si>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</si>
  <si>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</si>
  <si>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</si>
  <si>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</si>
  <si>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</si>
  <si>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</si>
  <si>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</si>
  <si>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</si>
  <si>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</si>
  <si>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</si>
  <si>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</si>
  <si>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</si>
  <si>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</si>
  <si>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</si>
  <si>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</si>
  <si>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</si>
  <si>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</si>
  <si>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</si>
  <si>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</si>
  <si>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</si>
  <si>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</si>
  <si>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</si>
  <si>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</si>
  <si>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</si>
  <si>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</si>
  <si>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</si>
  <si>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</si>
  <si>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</si>
  <si>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</si>
  <si>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</si>
  <si>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</si>
  <si>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</si>
  <si>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</si>
  <si>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</si>
  <si>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</si>
  <si>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</si>
  <si>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</si>
  <si>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</si>
  <si>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</si>
  <si>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</si>
  <si>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</si>
  <si>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</si>
  <si>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</si>
  <si>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</si>
  <si>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</si>
  <si>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</si>
  <si>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</si>
  <si>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</si>
  <si>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</si>
  <si>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</si>
  <si>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</si>
  <si>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</si>
  <si>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</si>
  <si>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</si>
  <si>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</si>
  <si>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</si>
  <si>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</si>
  <si>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</si>
  <si>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</si>
  <si>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</si>
  <si>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</si>
  <si>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</si>
  <si>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</si>
  <si>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</si>
  <si>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</si>
  <si>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</si>
  <si>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</si>
  <si>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</si>
  <si>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</si>
  <si>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</si>
  <si>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</si>
  <si>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</si>
  <si>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</si>
  <si>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</si>
  <si>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</si>
  <si>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</si>
  <si>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</si>
  <si>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</si>
  <si>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</si>
  <si>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</si>
  <si>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</si>
  <si>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</si>
  <si>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</si>
  <si>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</si>
  <si>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</si>
  <si>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</si>
  <si>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</si>
  <si>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</si>
  <si>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</si>
  <si>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</si>
  <si>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</si>
  <si>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</si>
  <si>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</si>
  <si>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</si>
  <si>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</si>
  <si>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</si>
  <si>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</si>
  <si>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</si>
  <si>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</si>
  <si>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</si>
  <si>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</si>
  <si>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</si>
  <si>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</si>
  <si>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</si>
  <si>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</si>
  <si>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</si>
  <si>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</si>
  <si>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</si>
  <si>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</si>
  <si>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</si>
  <si>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</si>
  <si>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</si>
  <si>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</si>
  <si>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</si>
  <si>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</si>
  <si>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</si>
  <si>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</si>
  <si>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</si>
  <si>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</si>
  <si>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</si>
  <si>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</si>
  <si>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</si>
  <si>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</si>
  <si>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</si>
  <si>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</si>
  <si>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</si>
  <si>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</si>
  <si>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</si>
  <si>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</si>
  <si>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</si>
  <si>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</si>
  <si>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</si>
  <si>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</si>
  <si>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</si>
  <si>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</si>
  <si>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</si>
  <si>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</si>
  <si>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</si>
  <si>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</si>
  <si>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</si>
  <si>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</si>
  <si>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</si>
  <si>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</si>
  <si>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</si>
  <si>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</si>
  <si>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</si>
  <si>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</si>
  <si>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</si>
  <si>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</si>
  <si>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</si>
  <si>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</si>
  <si>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</si>
  <si>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</si>
  <si>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</si>
  <si>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</si>
  <si>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</si>
  <si>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</si>
  <si>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</si>
  <si>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</si>
  <si>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</si>
  <si>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</si>
  <si>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</si>
  <si>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</si>
  <si>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</si>
  <si>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</si>
  <si>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</si>
  <si>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</si>
  <si>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</si>
  <si>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</si>
  <si>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</si>
  <si>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</si>
  <si>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</si>
  <si>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</si>
  <si>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</si>
  <si>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</si>
  <si>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</si>
  <si>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</si>
  <si>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</si>
  <si>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</si>
  <si>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</si>
  <si>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</si>
  <si>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</si>
  <si>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</si>
  <si>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</si>
  <si>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</si>
  <si>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</si>
  <si>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</si>
  <si>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</si>
  <si>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</si>
  <si>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</si>
  <si>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</si>
  <si>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</si>
  <si>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</si>
  <si>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</si>
  <si>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</si>
  <si>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</si>
  <si>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</si>
  <si>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</si>
  <si>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</si>
  <si>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</si>
  <si>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</si>
  <si>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</si>
  <si>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</si>
  <si>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</si>
  <si>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</si>
  <si>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</si>
  <si>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</si>
  <si>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</si>
  <si>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</si>
  <si>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</si>
  <si>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</si>
  <si>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</si>
  <si>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</si>
  <si>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</si>
  <si>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</si>
  <si>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</si>
  <si>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</si>
  <si>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</si>
  <si>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</si>
  <si>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</si>
  <si>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</si>
  <si>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</si>
  <si>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</si>
  <si>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</si>
  <si>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</si>
  <si>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</si>
  <si>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</si>
  <si>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</si>
  <si>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</si>
  <si>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</si>
  <si>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</si>
  <si>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</si>
  <si>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</si>
  <si>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</si>
  <si>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</si>
  <si>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</si>
  <si>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</si>
  <si>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</si>
  <si>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</si>
  <si>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</si>
  <si>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</si>
  <si>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</si>
  <si>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</si>
  <si>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</si>
  <si>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</si>
  <si>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</si>
  <si>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</si>
  <si>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</si>
  <si>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</si>
  <si>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</si>
  <si>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</si>
  <si>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</si>
  <si>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</si>
  <si>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</si>
  <si>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</si>
  <si>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</si>
  <si>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</si>
  <si>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</si>
  <si>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</si>
  <si>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</si>
  <si>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</si>
  <si>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</si>
  <si>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</si>
  <si>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</si>
  <si>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</si>
  <si>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</si>
  <si>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</si>
  <si>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</si>
  <si>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</si>
  <si>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</si>
  <si>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</si>
  <si>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</si>
  <si>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</si>
  <si>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</si>
  <si>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</si>
  <si>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</si>
  <si>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</si>
  <si>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</si>
  <si>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</si>
  <si>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</si>
  <si>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</si>
  <si>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</si>
  <si>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</si>
  <si>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</si>
  <si>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</si>
  <si>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</si>
  <si>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</si>
  <si>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</si>
  <si>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</si>
  <si>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</si>
  <si>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</si>
  <si>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</si>
  <si>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</si>
  <si>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</si>
  <si>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</si>
  <si>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</si>
  <si>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</si>
  <si>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</si>
  <si>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</si>
  <si>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</si>
  <si>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</si>
  <si>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</si>
  <si>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</si>
  <si>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</si>
  <si>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</si>
  <si>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</si>
  <si>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</si>
  <si>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</si>
  <si>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</si>
  <si>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</si>
  <si>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</si>
  <si>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</si>
  <si>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</si>
  <si>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</si>
  <si>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</si>
  <si>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</si>
  <si>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</si>
  <si>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</si>
  <si>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</si>
  <si>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</si>
  <si>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</si>
  <si>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</si>
  <si>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</si>
  <si>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</si>
  <si>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</si>
  <si>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</si>
  <si>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</si>
  <si>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</si>
  <si>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</si>
  <si>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</si>
  <si>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</si>
  <si>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</si>
  <si>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</si>
  <si>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</si>
  <si>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</si>
  <si>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</si>
  <si>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</si>
  <si>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</si>
  <si>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</si>
  <si>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</si>
  <si>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</si>
  <si>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</si>
  <si>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</si>
  <si>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</si>
  <si>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</si>
  <si>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</si>
  <si>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</si>
  <si>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</si>
  <si>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</si>
  <si>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</si>
  <si>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</si>
  <si>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</si>
  <si>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</si>
  <si>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</si>
  <si>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</si>
  <si>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</si>
  <si>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</si>
  <si>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</si>
  <si>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</si>
  <si>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</si>
  <si>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</si>
  <si>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</si>
  <si>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</si>
  <si>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</si>
  <si>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</si>
  <si>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</si>
  <si>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</si>
  <si>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</si>
  <si>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</si>
  <si>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</si>
  <si>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</si>
  <si>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</si>
  <si>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</si>
  <si>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</si>
  <si>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</si>
  <si>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</si>
  <si>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</si>
  <si>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</si>
  <si>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</si>
  <si>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</si>
  <si>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</si>
  <si>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</si>
  <si>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</si>
  <si>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</si>
  <si>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</si>
  <si>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</si>
  <si>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</si>
  <si>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</si>
  <si>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</si>
  <si>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</si>
  <si>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</si>
  <si>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</si>
  <si>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</si>
  <si>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</si>
  <si>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</si>
  <si>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</si>
  <si>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</si>
  <si>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</si>
  <si>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</si>
  <si>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</si>
  <si>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</si>
  <si>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</si>
  <si>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</si>
  <si>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</si>
  <si>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</si>
  <si>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</si>
  <si>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</si>
  <si>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</si>
  <si>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</si>
  <si>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</si>
  <si>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</si>
  <si>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</si>
  <si>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</si>
  <si>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</si>
  <si>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</si>
  <si>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</si>
  <si>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</si>
  <si>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</si>
  <si>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</si>
  <si>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</si>
  <si>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</si>
  <si>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</si>
  <si>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</si>
  <si>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</si>
  <si>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</si>
  <si>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</si>
  <si>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</si>
  <si>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</si>
  <si>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</si>
  <si>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</si>
  <si>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</si>
  <si>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</si>
  <si>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</si>
  <si>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</si>
  <si>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</si>
  <si>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</si>
  <si>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</si>
  <si>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</si>
  <si>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</si>
  <si>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</si>
  <si>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</si>
  <si>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</si>
  <si>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</si>
  <si>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</si>
  <si>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</si>
  <si>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</si>
  <si>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</si>
  <si>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</si>
  <si>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</si>
  <si>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</si>
  <si>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</si>
  <si>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</si>
  <si>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</si>
  <si>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</si>
  <si>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</si>
  <si>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</si>
  <si>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</si>
  <si>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</si>
  <si>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</si>
  <si>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</si>
  <si>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</si>
  <si>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</si>
  <si>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</si>
  <si>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</si>
  <si>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</si>
  <si>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</si>
  <si>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</si>
  <si>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</si>
  <si>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</si>
  <si>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</si>
  <si>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</si>
  <si>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</si>
  <si>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</si>
  <si>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</si>
  <si>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</si>
  <si>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</si>
  <si>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</si>
  <si>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</si>
  <si>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</si>
  <si>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</si>
  <si>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</si>
  <si>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</si>
  <si>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</si>
  <si>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</si>
  <si>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</si>
  <si>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</si>
  <si>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</si>
  <si>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</si>
  <si>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</si>
  <si>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</si>
  <si>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</si>
  <si>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</si>
  <si>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</si>
  <si>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</si>
  <si>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</si>
  <si>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</si>
  <si>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</si>
  <si>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</si>
  <si>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</si>
  <si>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</si>
  <si>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</si>
  <si>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</si>
  <si>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</si>
  <si>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</si>
  <si>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</si>
  <si>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</si>
  <si>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</si>
  <si>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</si>
  <si>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</si>
  <si>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</si>
  <si>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</si>
  <si>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</si>
  <si>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</si>
  <si>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</si>
  <si>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</si>
  <si>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</si>
  <si>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</si>
  <si>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</si>
  <si>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</si>
  <si>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</si>
  <si>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</si>
  <si>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</si>
  <si>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</si>
  <si>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</si>
  <si>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</si>
  <si>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</si>
  <si>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</si>
  <si>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</si>
  <si>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</si>
  <si>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</si>
  <si>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</si>
  <si>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</si>
  <si>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</si>
  <si>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</si>
  <si>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</si>
  <si>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</si>
  <si>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</si>
  <si>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</si>
  <si>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</si>
  <si>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</si>
  <si>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</si>
  <si>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</si>
  <si>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</si>
  <si>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</si>
  <si>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</si>
  <si>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</si>
  <si>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</si>
  <si>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</si>
  <si>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</si>
  <si>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</si>
  <si>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</si>
  <si>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</si>
  <si>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</si>
  <si>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</si>
  <si>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</si>
  <si>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</si>
  <si>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</si>
  <si>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</si>
  <si>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</si>
  <si>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</si>
  <si>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</si>
  <si>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</si>
  <si>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</si>
  <si>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</si>
  <si>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</si>
  <si>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</si>
  <si>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</si>
  <si>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</si>
  <si>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</si>
  <si>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</si>
  <si>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</si>
  <si>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</si>
  <si>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</si>
  <si>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</si>
  <si>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</si>
  <si>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</si>
  <si>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</si>
  <si>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</si>
  <si>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</si>
  <si>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</si>
  <si>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</si>
  <si>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</si>
  <si>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</si>
  <si>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</si>
  <si>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</si>
  <si>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</si>
  <si>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</si>
  <si>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</si>
  <si>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</si>
  <si>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</si>
  <si>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</si>
  <si>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</si>
  <si>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</si>
  <si>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</si>
  <si>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</si>
  <si>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</si>
  <si>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</si>
  <si>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</si>
  <si>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</si>
  <si>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</si>
  <si>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</si>
  <si>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</si>
  <si>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</si>
  <si>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</si>
  <si>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</si>
  <si>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</si>
  <si>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</si>
  <si>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</si>
  <si>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</si>
  <si>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</si>
  <si>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</si>
  <si>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</si>
  <si>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</si>
  <si>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</si>
  <si>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</si>
  <si>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</si>
  <si>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</si>
  <si>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</si>
  <si>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</si>
  <si>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</si>
  <si>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</si>
  <si>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</si>
  <si>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</si>
  <si>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</si>
  <si>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</si>
  <si>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</si>
  <si>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</si>
  <si>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</si>
  <si>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</si>
  <si>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</si>
  <si>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</si>
  <si>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</si>
  <si>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</si>
  <si>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</si>
  <si>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</si>
  <si>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</si>
  <si>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</si>
  <si>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</si>
  <si>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</si>
  <si>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</si>
  <si>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</si>
  <si>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</si>
  <si>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</si>
  <si>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</si>
  <si>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</si>
  <si>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</si>
  <si>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</si>
  <si>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</si>
  <si>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</si>
  <si>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</si>
  <si>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</si>
  <si>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</si>
  <si>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</si>
  <si>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</si>
  <si>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</si>
  <si>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</si>
  <si>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</si>
  <si>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</si>
  <si>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</si>
  <si>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</si>
  <si>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</si>
  <si>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</si>
  <si>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</si>
  <si>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</si>
  <si>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</si>
  <si>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</si>
  <si>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</si>
  <si>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</si>
  <si>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</si>
  <si>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</si>
  <si>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</si>
  <si>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</si>
  <si>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</si>
  <si>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</si>
  <si>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</si>
  <si>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</si>
  <si>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</si>
  <si>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</si>
  <si>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</si>
  <si>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</si>
  <si>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</si>
  <si>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</si>
  <si>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</si>
  <si>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</si>
  <si>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</si>
  <si>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</si>
  <si>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</si>
  <si>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</si>
  <si>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</si>
  <si>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</si>
  <si>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</si>
  <si>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</si>
  <si>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</si>
  <si>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</si>
  <si>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</si>
  <si>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</si>
  <si>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</si>
  <si>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</si>
  <si>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</si>
  <si>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</si>
  <si>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</si>
  <si>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</si>
  <si>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</si>
  <si>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</si>
  <si>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</si>
  <si>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</si>
  <si>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</si>
  <si>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</si>
  <si>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</si>
  <si>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</si>
  <si>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</si>
  <si>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</si>
  <si>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</si>
  <si>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</si>
  <si>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</si>
  <si>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</si>
  <si>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</si>
  <si>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</si>
  <si>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</si>
  <si>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</si>
  <si>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</si>
  <si>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</si>
  <si>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</si>
  <si>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</si>
  <si>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</si>
  <si>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</si>
  <si>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</si>
  <si>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</si>
  <si>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</si>
  <si>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</si>
  <si>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</si>
  <si>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</si>
  <si>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</si>
  <si>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</si>
  <si>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</si>
  <si>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</si>
  <si>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</si>
  <si>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</si>
  <si>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</si>
  <si>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</si>
  <si>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</si>
  <si>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</si>
  <si>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</si>
  <si>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</si>
  <si>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</si>
  <si>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</si>
  <si>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</si>
  <si>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</si>
  <si>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</si>
  <si>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</si>
  <si>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</si>
  <si>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</si>
  <si>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</si>
  <si>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</si>
  <si>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</si>
  <si>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</si>
  <si>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</si>
  <si>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</si>
  <si>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</si>
  <si>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</si>
  <si>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</si>
  <si>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</si>
  <si>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</si>
  <si>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</si>
  <si>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</si>
  <si>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</si>
  <si>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</si>
  <si>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</si>
  <si>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</si>
  <si>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</si>
  <si>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</si>
  <si>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</si>
  <si>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</si>
  <si>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</si>
  <si>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</si>
  <si>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</si>
  <si>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</si>
  <si>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</si>
  <si>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</si>
  <si>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</si>
  <si>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</si>
  <si>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</si>
  <si>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</si>
  <si>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</si>
  <si>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</si>
  <si>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</si>
  <si>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</si>
  <si>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</si>
  <si>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</si>
  <si>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</si>
  <si>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</si>
  <si>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</si>
  <si>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</si>
  <si>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</si>
  <si>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</si>
  <si>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</si>
  <si>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</si>
  <si>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</si>
  <si>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</si>
  <si>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</si>
  <si>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</si>
  <si>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</si>
  <si>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</si>
  <si>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</si>
  <si>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</si>
  <si>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</si>
  <si>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</si>
  <si>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</si>
  <si>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</si>
  <si>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</si>
  <si>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</si>
  <si>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</si>
  <si>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</si>
  <si>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</si>
  <si>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</si>
  <si>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</si>
  <si>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</si>
  <si>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</si>
  <si>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</si>
  <si>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</si>
  <si>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</si>
  <si>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</si>
  <si>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</si>
  <si>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</si>
  <si>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</si>
  <si>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</si>
  <si>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</si>
  <si>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</si>
  <si>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</si>
  <si>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</si>
  <si>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</si>
  <si>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</si>
  <si>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</si>
  <si>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</si>
  <si>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</si>
  <si>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</si>
  <si>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</si>
  <si>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</si>
  <si>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</si>
  <si>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</si>
  <si>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</si>
  <si>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</si>
  <si>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</si>
  <si>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</si>
  <si>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</si>
  <si>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</si>
  <si>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</si>
  <si>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</si>
  <si>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</si>
  <si>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</si>
  <si>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</si>
  <si>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</si>
  <si>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</si>
  <si>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</si>
  <si>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</si>
  <si>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</si>
  <si>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</si>
  <si>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</si>
  <si>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</si>
  <si>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</si>
  <si>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</si>
  <si>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</si>
  <si>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</si>
  <si>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</si>
  <si>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</si>
  <si>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</si>
  <si>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</si>
  <si>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</si>
  <si>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</si>
  <si>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</si>
  <si>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</si>
  <si>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</si>
  <si>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</si>
  <si>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</si>
  <si>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</si>
  <si>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</si>
  <si>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</si>
  <si>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</si>
  <si>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</si>
  <si>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</si>
  <si>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</si>
  <si>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</si>
  <si>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</si>
  <si>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</si>
  <si>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</si>
  <si>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</si>
  <si>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</si>
  <si>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</si>
  <si>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</si>
  <si>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</si>
  <si>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</si>
  <si>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</si>
  <si>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</si>
  <si>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</si>
  <si>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</si>
  <si>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</si>
  <si>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</si>
  <si>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</si>
  <si>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</si>
  <si>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</si>
  <si>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</si>
  <si>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</si>
  <si>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</si>
  <si>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</si>
  <si>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</si>
  <si>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</si>
  <si>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</si>
  <si>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</si>
  <si>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</si>
  <si>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</si>
  <si>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</si>
  <si>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</si>
  <si>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</si>
  <si>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</si>
  <si>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</si>
  <si>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</si>
  <si>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</si>
  <si>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</si>
  <si>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</si>
  <si>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</si>
  <si>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</si>
  <si>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</si>
  <si>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</si>
  <si>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</si>
  <si>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</si>
  <si>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</si>
  <si>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</si>
  <si>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</si>
  <si>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</si>
  <si>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</si>
  <si>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</si>
  <si>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</si>
  <si>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</si>
  <si>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</si>
  <si>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</si>
  <si>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</si>
  <si>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</si>
  <si>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</si>
  <si>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</si>
  <si>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</si>
  <si>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</si>
  <si>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</si>
  <si>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</si>
  <si>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</si>
  <si>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</si>
  <si>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</si>
  <si>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</si>
  <si>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</si>
  <si>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</si>
  <si>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</si>
  <si>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</si>
  <si>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</si>
  <si>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</si>
  <si>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</si>
  <si>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</si>
  <si>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</si>
  <si>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</si>
  <si>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</si>
  <si>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</si>
  <si>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</si>
  <si>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</si>
  <si>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</si>
  <si>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</si>
  <si>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</si>
  <si>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</si>
  <si>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</si>
  <si>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</si>
  <si>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</si>
  <si>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</si>
  <si>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</si>
  <si>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</si>
  <si>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</si>
  <si>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</si>
  <si>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</si>
  <si>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</si>
  <si>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</si>
  <si>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</si>
  <si>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</si>
  <si>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</si>
  <si>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</si>
  <si>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</si>
  <si>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</si>
  <si>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</si>
  <si>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</si>
  <si>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</si>
  <si>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</si>
  <si>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</si>
  <si>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</si>
  <si>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</si>
  <si>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</si>
  <si>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</si>
  <si>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</si>
  <si>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</si>
  <si>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</si>
  <si>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</si>
  <si>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</si>
  <si>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</si>
  <si>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</si>
  <si>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</si>
  <si>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</si>
  <si>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</si>
  <si>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</si>
  <si>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</si>
  <si>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</si>
  <si>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</si>
  <si>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</si>
  <si>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</si>
  <si>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</si>
  <si>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</si>
  <si>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</si>
  <si>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</si>
  <si>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</si>
  <si>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</si>
  <si>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</si>
  <si>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</si>
  <si>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</si>
  <si>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</si>
  <si>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</si>
  <si>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</si>
  <si>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</si>
  <si>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</si>
  <si>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</si>
  <si>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</si>
  <si>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</si>
  <si>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</si>
  <si>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</si>
  <si>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</si>
  <si>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</si>
  <si>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</si>
  <si>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</si>
  <si>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</si>
  <si>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</si>
  <si>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</si>
  <si>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</si>
  <si>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</si>
  <si>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</si>
  <si>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</si>
  <si>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</si>
  <si>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</si>
  <si>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</si>
  <si>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</si>
  <si>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</si>
  <si>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</si>
  <si>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</si>
  <si>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</si>
  <si>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</si>
  <si>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</si>
  <si>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</si>
  <si>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</si>
  <si>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</si>
  <si>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</si>
  <si>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</si>
  <si>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</si>
  <si>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</si>
  <si>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</si>
  <si>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</si>
  <si>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</si>
  <si>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</si>
  <si>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</si>
  <si>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</si>
  <si>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</si>
  <si>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</si>
  <si>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</si>
  <si>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</si>
  <si>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</si>
  <si>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</si>
  <si>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</si>
  <si>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</si>
  <si>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</si>
  <si>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</si>
  <si>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</si>
  <si>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</si>
  <si>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</si>
  <si>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</si>
  <si>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</si>
  <si>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</si>
  <si>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</si>
  <si>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</si>
  <si>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</si>
  <si>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</si>
  <si>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</si>
  <si>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</si>
  <si>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</si>
  <si>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</si>
  <si>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</si>
  <si>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</si>
  <si>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</si>
  <si>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</si>
  <si>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</si>
  <si>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</si>
  <si>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</si>
  <si>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</si>
  <si>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</si>
  <si>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</si>
  <si>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</si>
  <si>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</si>
  <si>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</si>
  <si>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</si>
  <si>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</si>
  <si>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</si>
  <si>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</si>
  <si>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</si>
  <si>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</si>
  <si>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</si>
  <si>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</si>
  <si>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</si>
  <si>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</si>
  <si>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</si>
  <si>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</si>
  <si>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</si>
  <si>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</si>
  <si>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</si>
  <si>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</si>
  <si>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</si>
  <si>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</si>
  <si>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</si>
  <si>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</si>
  <si>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</si>
  <si>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</si>
  <si>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</si>
  <si>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</si>
  <si>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</si>
  <si>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</si>
  <si>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</si>
  <si>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</si>
  <si>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</si>
  <si>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</si>
  <si>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</si>
  <si>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</si>
  <si>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</si>
  <si>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</si>
  <si>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</si>
  <si>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</si>
  <si>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</si>
  <si>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</si>
  <si>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</si>
  <si>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</si>
  <si>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</si>
  <si>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</si>
  <si>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</si>
  <si>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</si>
  <si>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</si>
  <si>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</si>
  <si>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</si>
  <si>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</si>
  <si>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</si>
  <si>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</si>
  <si>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</si>
  <si>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</si>
  <si>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</si>
  <si>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</si>
  <si>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</si>
  <si>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</si>
  <si>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</si>
  <si>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</si>
  <si>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</si>
  <si>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</si>
  <si>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</si>
  <si>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</si>
  <si>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</si>
  <si>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</si>
  <si>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</si>
  <si>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</si>
  <si>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</si>
  <si>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</si>
  <si>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</si>
  <si>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</si>
  <si>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</si>
  <si>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</si>
  <si>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</si>
  <si>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</si>
  <si>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</si>
  <si>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</si>
  <si>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</si>
  <si>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</si>
  <si>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</si>
  <si>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</si>
  <si>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</si>
  <si>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</si>
  <si>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</si>
  <si>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</si>
  <si>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</si>
  <si>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</si>
  <si>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</si>
  <si>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</si>
  <si>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</si>
  <si>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</si>
  <si>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</si>
  <si>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</si>
  <si>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</si>
  <si>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</si>
  <si>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</si>
  <si>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</si>
  <si>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</si>
  <si>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</si>
  <si>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</si>
  <si>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</si>
  <si>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</si>
  <si>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</si>
  <si>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</si>
  <si>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</si>
  <si>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</si>
  <si>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</si>
  <si>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</si>
  <si>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</si>
  <si>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</si>
  <si>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</si>
  <si>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</si>
  <si>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</si>
  <si>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</si>
  <si>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</si>
  <si>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</si>
  <si>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</si>
  <si>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</si>
  <si>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</si>
  <si>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</si>
  <si>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</si>
  <si>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</si>
  <si>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</si>
  <si>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</si>
  <si>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</si>
  <si>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</si>
  <si>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</si>
  <si>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</si>
  <si>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</si>
  <si>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</si>
  <si>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</si>
  <si>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</si>
  <si>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</si>
  <si>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</si>
  <si>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</si>
  <si>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</si>
  <si>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</si>
  <si>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</si>
  <si>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</si>
  <si>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</si>
  <si>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</si>
  <si>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</si>
  <si>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</si>
  <si>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</si>
  <si>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</si>
  <si>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</si>
  <si>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</si>
  <si>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</si>
  <si>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</si>
  <si>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</si>
  <si>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</si>
  <si>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</si>
  <si>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</si>
  <si>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</si>
  <si>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</si>
  <si>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</si>
  <si>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</si>
  <si>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</si>
  <si>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</si>
  <si>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</si>
  <si>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</si>
  <si>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</si>
  <si>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</si>
  <si>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</si>
  <si>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</si>
  <si>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</si>
  <si>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</si>
  <si>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</si>
  <si>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</si>
  <si>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</si>
  <si>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</si>
  <si>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</si>
  <si>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</si>
  <si>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</si>
  <si>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</si>
  <si>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</si>
  <si>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</si>
  <si>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</si>
  <si>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</si>
  <si>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</si>
  <si>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</si>
  <si>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</si>
  <si>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</si>
  <si>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</si>
  <si>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</si>
  <si>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</si>
  <si>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</si>
  <si>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</si>
  <si>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</si>
  <si>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</si>
  <si>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</si>
  <si>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</si>
  <si>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</si>
  <si>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</si>
  <si>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</si>
  <si>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</si>
  <si>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</si>
  <si>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</si>
  <si>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</si>
  <si>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</si>
  <si>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</si>
  <si>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</si>
  <si>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</si>
  <si>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</si>
  <si>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</si>
  <si>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</si>
  <si>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</si>
  <si>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</si>
  <si>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</si>
  <si>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</si>
  <si>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</si>
  <si>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</si>
  <si>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</si>
  <si>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</si>
  <si>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</si>
  <si>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</si>
  <si>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</si>
  <si>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</si>
  <si>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</si>
  <si>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</si>
  <si>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</si>
  <si>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</si>
  <si>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</si>
  <si>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</si>
  <si>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</si>
  <si>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</si>
  <si>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</si>
  <si>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</si>
  <si>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</si>
  <si>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</si>
  <si>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</si>
  <si>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</si>
  <si>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</si>
  <si>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</si>
  <si>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</si>
  <si>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</si>
  <si>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</si>
  <si>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</si>
  <si>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</si>
  <si>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</si>
  <si>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</si>
  <si>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</si>
  <si>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</si>
  <si>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</si>
  <si>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</si>
  <si>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</si>
  <si>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</si>
  <si>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</si>
  <si>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</si>
  <si>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</si>
  <si>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</si>
  <si>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</si>
  <si>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</si>
  <si>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</si>
  <si>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</si>
  <si>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</si>
  <si>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</si>
  <si>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</si>
  <si>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</si>
  <si>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</si>
  <si>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</si>
  <si>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</si>
  <si>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</si>
  <si>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</si>
  <si>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</si>
  <si>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</si>
  <si>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</si>
  <si>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</si>
  <si>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</si>
  <si>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</si>
  <si>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</si>
  <si>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</si>
  <si>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</si>
  <si>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</si>
  <si>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</si>
  <si>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</si>
  <si>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</si>
  <si>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</si>
  <si>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</si>
  <si>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</si>
  <si>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</si>
  <si>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</si>
  <si>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</si>
  <si>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</si>
  <si>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</si>
  <si>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</si>
  <si>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</si>
  <si>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</si>
  <si>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</si>
  <si>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</si>
  <si>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</si>
  <si>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</si>
  <si>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</si>
  <si>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</si>
  <si>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</si>
  <si>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</si>
  <si>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</si>
  <si>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</si>
  <si>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</si>
  <si>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</si>
  <si>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</si>
  <si>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</si>
  <si>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</si>
  <si>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</si>
  <si>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</si>
  <si>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</si>
  <si>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</si>
  <si>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</si>
  <si>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</si>
  <si>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</si>
  <si>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</si>
  <si>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</si>
  <si>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</si>
  <si>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</si>
  <si>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</si>
  <si>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</si>
  <si>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</si>
  <si>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</si>
  <si>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</si>
  <si>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</si>
  <si>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</si>
  <si>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</si>
  <si>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</si>
  <si>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</si>
  <si>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</si>
  <si>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</si>
  <si>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</si>
  <si>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</si>
  <si>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</si>
  <si>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</si>
  <si>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</si>
  <si>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</si>
  <si>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</si>
  <si>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</si>
  <si>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</si>
  <si>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</si>
  <si>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</si>
  <si>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</si>
  <si>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</si>
  <si>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</si>
  <si>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</si>
  <si>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</si>
  <si>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</si>
  <si>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</si>
  <si>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</si>
  <si>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</si>
  <si>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</si>
  <si>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</si>
  <si>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</si>
  <si>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</si>
  <si>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</si>
  <si>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</si>
  <si>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</si>
  <si>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</si>
  <si>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</si>
  <si>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</si>
  <si>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</si>
  <si>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</si>
  <si>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</si>
  <si>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</si>
  <si>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</si>
  <si>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</si>
  <si>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</si>
  <si>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</si>
  <si>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</si>
  <si>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</si>
  <si>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</si>
  <si>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</si>
  <si>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</si>
  <si>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</si>
  <si>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</si>
  <si>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</si>
  <si>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</si>
  <si>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</si>
  <si>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</si>
  <si>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</si>
  <si>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</si>
  <si>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</si>
  <si>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</si>
  <si>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</si>
  <si>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</si>
  <si>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</si>
  <si>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</si>
  <si>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</si>
  <si>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</si>
  <si>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</si>
  <si>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</si>
  <si>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</si>
  <si>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</si>
  <si>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</si>
  <si>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</si>
  <si>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</si>
  <si>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</si>
  <si>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</si>
  <si>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</si>
  <si>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</si>
  <si>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</si>
  <si>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</si>
  <si>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</si>
  <si>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</si>
  <si>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</si>
  <si>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</si>
  <si>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</si>
  <si>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</si>
  <si>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</si>
  <si>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</si>
  <si>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</si>
  <si>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</si>
  <si>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</si>
  <si>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</si>
  <si>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</si>
  <si>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</si>
  <si>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</si>
  <si>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</si>
  <si>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</si>
  <si>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</si>
  <si>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</si>
  <si>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</si>
  <si>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</si>
  <si>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</si>
  <si>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</si>
  <si>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</si>
  <si>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</si>
  <si>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</si>
  <si>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</si>
  <si>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</si>
  <si>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</si>
  <si>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</si>
  <si>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</si>
  <si>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</si>
  <si>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</si>
  <si>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</si>
  <si>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</si>
  <si>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</si>
  <si>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</si>
  <si>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</si>
  <si>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</si>
  <si>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</si>
  <si>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</si>
  <si>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</si>
  <si>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</si>
  <si>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</si>
  <si>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</si>
  <si>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</si>
  <si>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</si>
  <si>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</si>
  <si>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</si>
  <si>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</si>
  <si>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</si>
  <si>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</si>
  <si>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</si>
  <si>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</si>
  <si>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</si>
  <si>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</si>
  <si>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</si>
  <si>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</si>
  <si>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</si>
  <si>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</si>
  <si>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</si>
  <si>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</si>
  <si>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</si>
  <si>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</si>
  <si>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</si>
  <si>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</si>
  <si>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</si>
  <si>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</si>
  <si>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</si>
  <si>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</si>
  <si>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</si>
  <si>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</si>
  <si>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</si>
  <si>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</si>
  <si>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</si>
  <si>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</si>
  <si>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</si>
  <si>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</si>
  <si>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</si>
  <si>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</si>
  <si>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</si>
  <si>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</si>
  <si>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</si>
  <si>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</si>
  <si>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</si>
  <si>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</si>
  <si>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</si>
  <si>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</si>
  <si>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</si>
  <si>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</si>
  <si>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</si>
  <si>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</si>
  <si>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</si>
  <si>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</si>
  <si>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</si>
  <si>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</si>
  <si>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</si>
  <si>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</si>
  <si>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</si>
  <si>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</si>
  <si>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</si>
  <si>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</si>
  <si>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</si>
  <si>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</si>
  <si>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</si>
  <si>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</si>
  <si>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</si>
  <si>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</si>
  <si>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</si>
  <si>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</si>
  <si>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</si>
  <si>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</si>
  <si>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</si>
  <si>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</si>
  <si>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</si>
  <si>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</si>
  <si>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</si>
  <si>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</si>
  <si>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</si>
  <si>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</si>
  <si>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</si>
  <si>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</si>
  <si>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</si>
  <si>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</si>
  <si>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</si>
  <si>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</si>
  <si>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</si>
  <si>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</si>
  <si>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</si>
  <si>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</si>
  <si>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</si>
  <si>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</si>
  <si>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</si>
  <si>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</si>
  <si>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</si>
  <si>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</si>
  <si>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</si>
  <si>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</si>
  <si>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</si>
  <si>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</si>
  <si>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</si>
  <si>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</si>
  <si>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</si>
  <si>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</si>
  <si>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</si>
  <si>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</si>
  <si>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</si>
  <si>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</si>
  <si>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</si>
  <si>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</si>
  <si>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</si>
  <si>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</si>
  <si>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</si>
  <si>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</si>
  <si>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</si>
  <si>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</si>
  <si>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</si>
  <si>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</si>
  <si>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</si>
  <si>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</si>
  <si>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</si>
  <si>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</si>
  <si>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</si>
  <si>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</si>
  <si>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</si>
  <si>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</si>
  <si>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</si>
  <si>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</si>
  <si>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</si>
  <si>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</si>
  <si>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</si>
  <si>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</si>
  <si>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</si>
  <si>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</si>
  <si>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</si>
  <si>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</si>
  <si>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</si>
  <si>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</si>
  <si>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</si>
  <si>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</si>
  <si>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</si>
  <si>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</si>
  <si>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</si>
  <si>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</si>
  <si>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</si>
  <si>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</si>
  <si>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</si>
  <si>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</si>
  <si>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</si>
  <si>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</si>
  <si>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</si>
  <si>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</si>
  <si>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</si>
  <si>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</si>
  <si>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</si>
  <si>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</si>
  <si>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</si>
  <si>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</si>
  <si>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</si>
  <si>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</si>
  <si>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</si>
  <si>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</si>
  <si>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</si>
  <si>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</si>
  <si>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</si>
  <si>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</si>
  <si>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</si>
  <si>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</si>
  <si>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</si>
  <si>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</si>
  <si>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</si>
  <si>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</si>
  <si>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</si>
  <si>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</si>
  <si>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</si>
  <si>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</si>
  <si>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</si>
  <si>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</si>
  <si>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</si>
  <si>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</si>
  <si>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</si>
  <si>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</si>
  <si>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</si>
  <si>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</si>
  <si>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</si>
  <si>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</si>
  <si>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</si>
  <si>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</si>
  <si>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</si>
  <si>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</si>
  <si>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</si>
  <si>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</si>
  <si>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</si>
  <si>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</si>
  <si>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</si>
  <si>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</si>
  <si>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</si>
  <si>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</si>
  <si>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</si>
  <si>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</si>
  <si>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</si>
  <si>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</si>
  <si>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</si>
  <si>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</si>
  <si>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</si>
  <si>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</si>
  <si>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</si>
  <si>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</si>
  <si>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</si>
  <si>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</si>
  <si>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</si>
  <si>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</si>
  <si>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</si>
  <si>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</si>
  <si>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</si>
  <si>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</si>
  <si>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</si>
  <si>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</si>
  <si>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</si>
  <si>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</si>
  <si>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</si>
  <si>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</si>
  <si>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</si>
  <si>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</si>
  <si>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</si>
  <si>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</si>
  <si>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</si>
  <si>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</si>
  <si>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</si>
  <si>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</si>
  <si>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</si>
  <si>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</si>
  <si>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</si>
  <si>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</si>
  <si>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</si>
  <si>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</si>
  <si>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</si>
  <si>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</si>
  <si>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</si>
  <si>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</si>
  <si>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</si>
  <si>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</si>
  <si>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</si>
  <si>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</si>
  <si>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</si>
  <si>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</si>
  <si>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</si>
  <si>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</si>
  <si>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</si>
  <si>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</si>
  <si>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</si>
  <si>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</si>
  <si>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</si>
  <si>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</si>
  <si>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</si>
  <si>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</si>
  <si>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</si>
  <si>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</si>
  <si>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</si>
  <si>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</si>
  <si>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</si>
  <si>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</si>
  <si>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</si>
  <si>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</si>
  <si>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</si>
  <si>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</si>
  <si>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</si>
  <si>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</si>
  <si>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</si>
  <si>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</si>
  <si>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</si>
  <si>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</si>
  <si>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</si>
  <si>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</si>
  <si>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</si>
  <si>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</si>
  <si>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</si>
  <si>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</si>
  <si>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</si>
  <si>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</si>
  <si>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</si>
  <si>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</si>
  <si>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</si>
  <si>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</si>
  <si>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</si>
  <si>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</si>
  <si>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</si>
  <si>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</si>
  <si>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</si>
  <si>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</si>
  <si>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</si>
  <si>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</si>
  <si>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</si>
  <si>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</si>
  <si>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</si>
  <si>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</si>
  <si>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</si>
  <si>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</si>
  <si>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</si>
  <si>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</si>
  <si>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</si>
  <si>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</si>
  <si>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</si>
  <si>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</si>
  <si>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</si>
  <si>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</si>
  <si>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</si>
  <si>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</si>
  <si>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</si>
  <si>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</si>
  <si>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</si>
  <si>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</si>
  <si>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</si>
  <si>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</si>
  <si>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</si>
  <si>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</si>
  <si>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</si>
  <si>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</si>
  <si>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</si>
  <si>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</si>
  <si>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</si>
  <si>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</si>
  <si>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</si>
  <si>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</si>
  <si>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</si>
  <si>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</si>
  <si>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</si>
  <si>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</si>
  <si>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</si>
  <si>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</si>
  <si>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</si>
  <si>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</si>
  <si>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</si>
  <si>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</si>
  <si>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</si>
  <si>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</si>
  <si>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</si>
  <si>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</si>
  <si>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</si>
  <si>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</si>
  <si>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</si>
  <si>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</si>
  <si>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</si>
  <si>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</si>
  <si>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</si>
  <si>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</si>
  <si>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</si>
  <si>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</si>
  <si>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</si>
  <si>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</si>
  <si>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</si>
  <si>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</si>
  <si>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</si>
  <si>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</si>
  <si>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</si>
  <si>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</si>
  <si>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</si>
  <si>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</si>
  <si>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</si>
  <si>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</si>
  <si>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</si>
  <si>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</si>
  <si>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</si>
  <si>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</si>
  <si>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</si>
  <si>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</si>
  <si>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</si>
  <si>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</si>
  <si>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</si>
  <si>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</si>
  <si>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</si>
  <si>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</si>
  <si>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</si>
  <si>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</si>
  <si>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</si>
  <si>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</si>
  <si>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</si>
  <si>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</si>
  <si>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</si>
  <si>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</si>
  <si>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</si>
  <si>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</si>
  <si>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</si>
  <si>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</si>
  <si>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</si>
  <si>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</si>
  <si>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</si>
  <si>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</si>
  <si>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</si>
  <si>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</si>
  <si>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</si>
  <si>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</si>
  <si>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</si>
  <si>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</si>
  <si>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</si>
  <si>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</si>
  <si>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</si>
  <si>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</si>
  <si>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</si>
  <si>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</si>
  <si>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</si>
  <si>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</si>
  <si>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</si>
  <si>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</si>
  <si>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</si>
  <si>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</si>
  <si>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</si>
  <si>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</si>
  <si>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</si>
  <si>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</si>
  <si>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</si>
  <si>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</si>
  <si>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</si>
  <si>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</si>
  <si>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</si>
  <si>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</si>
  <si>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</si>
  <si>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</si>
  <si>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</si>
  <si>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</si>
  <si>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</si>
  <si>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</si>
  <si>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</si>
  <si>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</si>
  <si>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</si>
  <si>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</si>
  <si>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</si>
  <si>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</si>
  <si>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</si>
  <si>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</si>
  <si>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</si>
  <si>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</si>
  <si>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</si>
  <si>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</si>
  <si>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</si>
  <si>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</si>
  <si>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</si>
  <si>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</si>
  <si>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</si>
  <si>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</si>
  <si>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</si>
  <si>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</si>
  <si>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</si>
  <si>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</si>
  <si>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</si>
  <si>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</si>
  <si>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</si>
  <si>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</si>
  <si>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</si>
  <si>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</si>
  <si>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</si>
  <si>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</si>
  <si>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</si>
  <si>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</si>
  <si>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</si>
  <si>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</si>
  <si>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</si>
  <si>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</si>
  <si>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</si>
  <si>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</si>
  <si>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</si>
  <si>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</si>
  <si>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</si>
  <si>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</si>
  <si>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</si>
  <si>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</si>
  <si>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</si>
  <si>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</si>
  <si>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</si>
  <si>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</si>
  <si>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</si>
  <si>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</si>
  <si>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</si>
  <si>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</si>
  <si>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</si>
  <si>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</si>
  <si>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</si>
  <si>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</si>
  <si>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</si>
  <si>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</si>
  <si>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</si>
  <si>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</si>
  <si>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</si>
  <si>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</si>
  <si>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</si>
  <si>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</si>
  <si>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</si>
  <si>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</si>
  <si>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</si>
  <si>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</si>
  <si>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</si>
  <si>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</si>
  <si>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</si>
  <si>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</si>
  <si>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</si>
  <si>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</si>
  <si>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</si>
  <si>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</si>
  <si>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</si>
  <si>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</si>
  <si>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</si>
  <si>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</si>
  <si>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</si>
  <si>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</si>
  <si>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</si>
  <si>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</si>
  <si>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</si>
  <si>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</si>
  <si>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</si>
  <si>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</si>
  <si>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</si>
  <si>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</si>
  <si>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</si>
  <si>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</si>
  <si>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</si>
  <si>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</si>
  <si>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</si>
  <si>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</si>
  <si>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</si>
  <si>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</si>
  <si>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</si>
  <si>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</si>
  <si>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</si>
  <si>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</si>
  <si>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</si>
  <si>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</si>
  <si>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</si>
  <si>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</si>
  <si>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</si>
  <si>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</si>
  <si>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</si>
  <si>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</si>
  <si>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</si>
  <si>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</si>
  <si>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</si>
  <si>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</si>
  <si>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</si>
  <si>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</si>
  <si>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</si>
  <si>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</si>
  <si>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</si>
  <si>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</si>
  <si>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</si>
  <si>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</si>
  <si>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</si>
  <si>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</si>
  <si>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</si>
  <si>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</si>
  <si>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</si>
  <si>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</si>
  <si>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</si>
  <si>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</si>
  <si>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</si>
  <si>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</si>
  <si>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</si>
  <si>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</si>
  <si>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</si>
  <si>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</si>
  <si>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</si>
  <si>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</si>
  <si>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</si>
  <si>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</si>
  <si>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</si>
  <si>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</si>
  <si>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</si>
  <si>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</si>
  <si>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</si>
  <si>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</si>
  <si>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</si>
  <si>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</si>
  <si>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</si>
  <si>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</si>
  <si>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</si>
  <si>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</si>
  <si>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</si>
  <si>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</si>
  <si>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</si>
  <si>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</si>
  <si>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</si>
  <si>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</si>
  <si>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</si>
  <si>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</si>
  <si>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</si>
  <si>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</si>
  <si>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</si>
  <si>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</si>
  <si>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</si>
  <si>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</si>
  <si>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</si>
  <si>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</si>
  <si>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</si>
  <si>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</si>
  <si>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</si>
  <si>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</si>
  <si>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</si>
  <si>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</si>
  <si>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</si>
  <si>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</si>
  <si>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</si>
  <si>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</si>
  <si>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</si>
  <si>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</si>
  <si>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</si>
  <si>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</si>
  <si>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</si>
  <si>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</si>
  <si>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</si>
  <si>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</si>
  <si>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</si>
  <si>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</si>
  <si>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</si>
  <si>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</si>
  <si>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</si>
  <si>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</si>
  <si>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</si>
  <si>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</si>
  <si>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</si>
  <si>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</si>
  <si>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</si>
  <si>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</si>
  <si>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</si>
  <si>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</si>
  <si>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</si>
  <si>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</si>
  <si>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</si>
  <si>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</si>
  <si>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</si>
  <si>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</si>
  <si>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</si>
  <si>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</si>
  <si>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</si>
  <si>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</si>
  <si>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</si>
  <si>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</si>
  <si>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</si>
  <si>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</si>
  <si>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</si>
  <si>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</si>
  <si>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</si>
  <si>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</si>
  <si>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</si>
  <si>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</si>
  <si>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</si>
  <si>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</si>
  <si>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</si>
  <si>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</si>
  <si>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</si>
  <si>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</si>
  <si>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</si>
  <si>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</si>
  <si>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</si>
  <si>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</si>
  <si>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</si>
  <si>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</si>
  <si>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</si>
  <si>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</si>
  <si>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</si>
  <si>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</si>
  <si>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</si>
  <si>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</si>
  <si>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</si>
  <si>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</si>
  <si>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</si>
  <si>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</si>
  <si>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</si>
  <si>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</si>
  <si>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</si>
  <si>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</si>
  <si>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</si>
  <si>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</si>
  <si>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</si>
  <si>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</si>
  <si>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</si>
  <si>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</si>
  <si>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</si>
  <si>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</si>
  <si>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</si>
  <si>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</si>
  <si>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</si>
  <si>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</si>
  <si>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</si>
  <si>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</si>
  <si>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</si>
  <si>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</si>
  <si>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</si>
  <si>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</si>
  <si>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</si>
  <si>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</si>
  <si>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</si>
  <si>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</si>
  <si>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</si>
  <si>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</si>
  <si>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</si>
  <si>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</si>
  <si>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</si>
  <si>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</si>
  <si>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</si>
  <si>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</si>
  <si>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</si>
  <si>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</si>
  <si>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</si>
  <si>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</si>
  <si>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</si>
  <si>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</si>
  <si>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</si>
  <si>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</si>
  <si>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</si>
  <si>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</si>
  <si>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</si>
  <si>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</si>
  <si>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</si>
  <si>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</si>
  <si>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</si>
  <si>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</si>
  <si>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</si>
  <si>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</si>
  <si>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</si>
  <si>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</si>
  <si>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</si>
  <si>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</si>
  <si>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</si>
  <si>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</si>
  <si>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</si>
  <si>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</si>
  <si>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</si>
  <si>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</si>
  <si>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</si>
  <si>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</si>
  <si>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</si>
  <si>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</si>
  <si>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</si>
  <si>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</si>
  <si>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</si>
  <si>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</si>
  <si>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</si>
  <si>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</si>
  <si>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</si>
  <si>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</si>
  <si>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</si>
  <si>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</si>
  <si>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</si>
  <si>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</si>
  <si>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</si>
  <si>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</si>
  <si>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</si>
  <si>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</si>
  <si>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</si>
  <si>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</si>
  <si>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</si>
  <si>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</si>
  <si>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</si>
  <si>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</si>
  <si>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</si>
  <si>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</si>
  <si>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</si>
  <si>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</si>
  <si>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</si>
  <si>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</si>
  <si>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</si>
  <si>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</si>
  <si>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</si>
  <si>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</si>
  <si>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</si>
  <si>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</si>
  <si>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</si>
  <si>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</si>
  <si>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</si>
  <si>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</si>
  <si>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</si>
  <si>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</si>
  <si>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</si>
  <si>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</si>
  <si>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</si>
  <si>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</si>
  <si>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</si>
  <si>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</si>
  <si>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</si>
  <si>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</si>
  <si>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</si>
  <si>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</si>
  <si>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</si>
  <si>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</si>
  <si>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</si>
  <si>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</si>
  <si>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</si>
  <si>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</si>
  <si>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</si>
  <si>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</si>
  <si>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</si>
  <si>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</si>
  <si>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</si>
  <si>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</si>
  <si>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</si>
  <si>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</si>
  <si>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</si>
  <si>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</si>
  <si>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</si>
  <si>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</si>
  <si>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</si>
  <si>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</si>
  <si>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</si>
  <si>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</si>
  <si>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</si>
  <si>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</si>
  <si>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</si>
  <si>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</si>
  <si>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</si>
  <si>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</si>
  <si>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</si>
  <si>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</si>
  <si>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</si>
  <si>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</si>
  <si>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</si>
  <si>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</si>
  <si>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</si>
  <si>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</si>
  <si>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</si>
  <si>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</si>
  <si>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</si>
  <si>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</si>
  <si>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</si>
  <si>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</si>
  <si>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</si>
  <si>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</si>
  <si>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</si>
  <si>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</si>
  <si>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</si>
  <si>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</si>
  <si>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</si>
  <si>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</si>
  <si>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</si>
  <si>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</si>
  <si>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</si>
  <si>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</si>
  <si>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</si>
  <si>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</si>
  <si>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</si>
  <si>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</si>
  <si>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</si>
  <si>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</si>
  <si>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</si>
  <si>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</si>
  <si>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</si>
  <si>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</si>
  <si>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</si>
  <si>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</si>
  <si>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</si>
  <si>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</si>
  <si>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</si>
  <si>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</si>
  <si>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</si>
  <si>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</si>
  <si>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</si>
  <si>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</si>
  <si>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</si>
  <si>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</si>
  <si>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</si>
  <si>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</si>
  <si>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</si>
  <si>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</si>
  <si>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</si>
  <si>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</si>
  <si>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</si>
  <si>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</si>
  <si>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</si>
  <si>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</si>
  <si>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</si>
  <si>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</si>
  <si>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</si>
  <si>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</si>
  <si>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</si>
  <si>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</si>
  <si>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</si>
  <si>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</si>
  <si>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</si>
  <si>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</si>
  <si>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</si>
  <si>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</si>
  <si>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</si>
  <si>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</si>
  <si>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</si>
  <si>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</si>
  <si>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</si>
  <si>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</si>
  <si>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</si>
  <si>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</si>
  <si>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</si>
  <si>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</si>
  <si>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</si>
  <si>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</si>
  <si>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</si>
  <si>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</si>
  <si>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</si>
  <si>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</si>
  <si>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</si>
  <si>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</si>
  <si>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</si>
  <si>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</si>
  <si>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</si>
  <si>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</si>
  <si>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</si>
  <si>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</si>
  <si>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</si>
  <si>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</si>
  <si>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</si>
  <si>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</si>
  <si>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</si>
  <si>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</si>
  <si>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</si>
  <si>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</si>
  <si>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</si>
  <si>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</si>
  <si>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</si>
  <si>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</si>
  <si>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</si>
  <si>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</si>
  <si>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</si>
  <si>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</si>
  <si>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</si>
  <si>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</si>
  <si>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</si>
  <si>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</si>
  <si>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</si>
  <si>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</si>
  <si>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</si>
  <si>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</si>
  <si>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</si>
  <si>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</si>
  <si>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</si>
  <si>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</si>
  <si>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</si>
  <si>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</si>
  <si>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</si>
  <si>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</si>
  <si>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</si>
  <si>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</si>
  <si>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</si>
  <si>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</si>
  <si>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</si>
  <si>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</si>
  <si>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</si>
  <si>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</si>
  <si>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</si>
  <si>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</si>
  <si>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</si>
  <si>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</si>
  <si>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</si>
  <si>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</si>
  <si>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</si>
  <si>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</si>
  <si>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</si>
  <si>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</si>
  <si>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</si>
  <si>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</si>
  <si>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</si>
  <si>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</si>
  <si>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</si>
  <si>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</si>
  <si>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</si>
  <si>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</si>
  <si>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</si>
  <si>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</si>
  <si>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</si>
  <si>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</si>
  <si>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</si>
  <si>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</si>
  <si>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</si>
  <si>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</si>
  <si>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</si>
  <si>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</si>
  <si>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</si>
  <si>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</si>
  <si>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</si>
  <si>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</si>
  <si>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</si>
  <si>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</si>
  <si>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</si>
  <si>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</si>
  <si>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</si>
  <si>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</si>
  <si>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</si>
  <si>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</si>
  <si>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</si>
  <si>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</si>
  <si>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</si>
  <si>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</si>
  <si>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</si>
  <si>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</si>
  <si>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</si>
  <si>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</si>
  <si>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</si>
  <si>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</si>
  <si>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</si>
  <si>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</si>
  <si>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</si>
  <si>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</si>
  <si>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</si>
  <si>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</si>
  <si>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</si>
  <si>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</si>
  <si>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</si>
  <si>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</si>
  <si>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</si>
  <si>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</si>
  <si>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</si>
  <si>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</si>
  <si>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</si>
  <si>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</si>
  <si>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</si>
  <si>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</si>
  <si>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</si>
  <si>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</si>
  <si>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</si>
  <si>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</si>
  <si>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</si>
  <si>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</si>
  <si>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</si>
  <si>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</si>
  <si>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</si>
  <si>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</si>
  <si>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</si>
  <si>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</si>
  <si>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</si>
  <si>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</si>
  <si>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</si>
  <si>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</si>
  <si>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</si>
  <si>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</si>
  <si>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</si>
  <si>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</si>
  <si>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</si>
  <si>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</si>
  <si>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</si>
  <si>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</si>
  <si>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</si>
  <si>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</si>
  <si>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</si>
  <si>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</si>
  <si>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</si>
  <si>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</si>
  <si>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</si>
  <si>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</si>
  <si>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</si>
  <si>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</si>
  <si>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</si>
  <si>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</si>
  <si>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</si>
  <si>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</si>
  <si>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</si>
  <si>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</si>
  <si>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</si>
  <si>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</si>
  <si>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</si>
  <si>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</si>
  <si>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</si>
  <si>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</si>
  <si>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</si>
  <si>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</si>
  <si>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</si>
  <si>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</si>
  <si>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</si>
  <si>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</si>
  <si>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</si>
  <si>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</si>
  <si>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</si>
  <si>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</si>
  <si>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</si>
  <si>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</si>
  <si>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</si>
  <si>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</si>
  <si>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</si>
  <si>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</si>
  <si>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</si>
  <si>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</si>
  <si>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</si>
  <si>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</si>
  <si>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</si>
  <si>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</si>
  <si>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</si>
  <si>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</si>
  <si>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</si>
  <si>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</si>
  <si>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</si>
  <si>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</si>
  <si>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</si>
  <si>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</si>
  <si>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</si>
  <si>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</si>
  <si>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</si>
  <si>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</si>
  <si>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</si>
  <si>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</si>
  <si>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</si>
  <si>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</si>
  <si>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</si>
  <si>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</si>
  <si>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</si>
  <si>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</si>
  <si>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</si>
  <si>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</si>
  <si>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</si>
  <si>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</si>
  <si>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</si>
  <si>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</si>
  <si>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</si>
  <si>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</si>
  <si>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</si>
  <si>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</si>
  <si>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</si>
  <si>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</si>
  <si>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</si>
  <si>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</si>
  <si>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</si>
  <si>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</si>
  <si>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</si>
  <si>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</si>
  <si>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</si>
  <si>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</si>
  <si>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</si>
  <si>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</si>
  <si>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</si>
  <si>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</si>
  <si>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</si>
  <si>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</si>
  <si>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</si>
  <si>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</si>
  <si>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</si>
  <si>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</si>
  <si>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</si>
  <si>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</si>
  <si>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</si>
  <si>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</si>
  <si>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</si>
  <si>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</si>
  <si>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</si>
  <si>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</si>
  <si>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</si>
  <si>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</si>
  <si>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</si>
  <si>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</si>
  <si>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</si>
  <si>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</si>
  <si>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</si>
  <si>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</si>
  <si>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</si>
  <si>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</si>
  <si>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</si>
  <si>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</si>
  <si>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</si>
  <si>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</si>
  <si>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</si>
  <si>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</si>
  <si>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</si>
  <si>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</si>
  <si>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</si>
  <si>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</si>
  <si>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</si>
  <si>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</si>
  <si>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</si>
  <si>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</si>
  <si>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</si>
  <si>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</si>
  <si>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</si>
  <si>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</si>
  <si>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</si>
  <si>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</si>
  <si>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</si>
  <si>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</si>
  <si>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</si>
  <si>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</si>
  <si>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</si>
  <si>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</si>
  <si>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</si>
  <si>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</si>
  <si>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</si>
  <si>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</si>
  <si>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</si>
  <si>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</si>
  <si>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</si>
  <si>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</si>
  <si>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</si>
  <si>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</si>
  <si>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</si>
  <si>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</si>
  <si>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</si>
  <si>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</si>
  <si>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</si>
  <si>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</si>
  <si>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</si>
  <si>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</si>
  <si>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</si>
  <si>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</si>
  <si>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</si>
  <si>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</si>
  <si>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</si>
  <si>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</si>
  <si>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</si>
  <si>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</si>
  <si>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</si>
  <si>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</si>
  <si>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</si>
  <si>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</si>
  <si>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</si>
  <si>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</si>
  <si>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</si>
  <si>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</si>
  <si>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</si>
  <si>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</si>
  <si>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</si>
  <si>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</si>
  <si>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</si>
  <si>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</si>
  <si>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</si>
  <si>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</si>
  <si>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</si>
  <si>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</si>
  <si>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</si>
  <si>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</si>
  <si>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</si>
  <si>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</si>
  <si>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</si>
  <si>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</si>
  <si>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</si>
  <si>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</si>
  <si>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</si>
  <si>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</si>
  <si>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</si>
  <si>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</si>
  <si>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</si>
  <si>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</si>
  <si>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</si>
  <si>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</si>
  <si>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</si>
  <si>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</si>
  <si>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</si>
  <si>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</si>
  <si>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</si>
  <si>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</si>
  <si>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</si>
  <si>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</si>
  <si>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</si>
  <si>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</si>
  <si>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</si>
  <si>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</si>
  <si>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</si>
  <si>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</si>
  <si>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</si>
  <si>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</si>
  <si>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</si>
  <si>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</si>
  <si>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</si>
  <si>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</si>
  <si>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</si>
  <si>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</si>
  <si>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</si>
  <si>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</si>
  <si>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</si>
  <si>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</si>
  <si>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</si>
  <si>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</si>
  <si>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</si>
  <si>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</si>
  <si>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</si>
  <si>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</si>
  <si>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</si>
  <si>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</si>
  <si>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</si>
  <si>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</si>
  <si>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</si>
  <si>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</si>
  <si>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</si>
  <si>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</si>
  <si>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</si>
  <si>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</si>
  <si>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</si>
  <si>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</si>
  <si>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</si>
  <si>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</si>
  <si>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</si>
  <si>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</si>
  <si>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</si>
  <si>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</si>
  <si>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</si>
  <si>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</si>
  <si>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</si>
  <si>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</si>
  <si>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</si>
  <si>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</si>
  <si>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</si>
  <si>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</si>
  <si>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</si>
  <si>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</si>
  <si>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</si>
  <si>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</si>
  <si>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</si>
  <si>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</si>
  <si>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</si>
  <si>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</si>
  <si>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</si>
  <si>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</si>
  <si>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</si>
  <si>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</si>
  <si>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</si>
  <si>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</si>
  <si>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</si>
  <si>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</si>
  <si>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</si>
  <si>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</si>
  <si>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</si>
  <si>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</si>
  <si>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</si>
  <si>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</si>
  <si>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</si>
  <si>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</si>
  <si>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</si>
  <si>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</si>
  <si>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</si>
  <si>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</si>
  <si>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</si>
  <si>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</si>
  <si>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</si>
  <si>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</si>
  <si>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</si>
  <si>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</si>
  <si>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</si>
  <si>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</si>
  <si>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</si>
  <si>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</si>
  <si>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</si>
  <si>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</si>
  <si>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</si>
  <si>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</si>
  <si>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</si>
  <si>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</si>
  <si>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</si>
  <si>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</si>
  <si>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</si>
  <si>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</si>
  <si>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</si>
  <si>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</si>
  <si>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</si>
  <si>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</si>
  <si>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</si>
  <si>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</si>
  <si>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</si>
  <si>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</si>
  <si>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</si>
  <si>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</si>
  <si>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</si>
  <si>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</si>
  <si>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</si>
  <si>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</si>
  <si>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</si>
  <si>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</si>
  <si>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</si>
  <si>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</si>
  <si>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</si>
  <si>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</si>
  <si>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</si>
  <si>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</si>
  <si>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</si>
  <si>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</si>
  <si>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</si>
  <si>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</si>
  <si>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</si>
  <si>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</si>
  <si>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</si>
  <si>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</si>
  <si>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</si>
  <si>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</si>
  <si>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</si>
  <si>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</si>
  <si>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</si>
  <si>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</si>
  <si>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</si>
  <si>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</si>
  <si>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</si>
  <si>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</si>
  <si>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</si>
  <si>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</si>
  <si>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</si>
  <si>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</si>
  <si>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</si>
  <si>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</si>
  <si>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</si>
  <si>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</si>
  <si>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</si>
  <si>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</si>
  <si>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</si>
  <si>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</si>
  <si>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</si>
  <si>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</si>
  <si>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</si>
  <si>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</si>
  <si>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</si>
  <si>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</si>
  <si>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</si>
  <si>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</si>
  <si>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</si>
  <si>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</si>
  <si>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</si>
  <si>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</si>
  <si>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</si>
  <si>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</si>
  <si>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</si>
  <si>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</si>
  <si>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</si>
  <si>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</si>
  <si>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</si>
  <si>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</si>
  <si>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</si>
  <si>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</si>
  <si>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</si>
  <si>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</si>
  <si>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</si>
  <si>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</si>
  <si>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</si>
  <si>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</si>
  <si>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</si>
  <si>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</si>
  <si>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</si>
  <si>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</si>
  <si>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</si>
  <si>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</si>
  <si>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</si>
  <si>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</si>
  <si>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</si>
  <si>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</si>
  <si>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</si>
  <si>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</si>
  <si>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</si>
  <si>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</si>
  <si>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</si>
  <si>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</si>
  <si>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</si>
  <si>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</si>
  <si>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</si>
  <si>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</si>
  <si>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</si>
  <si>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</si>
  <si>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</si>
  <si>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</si>
  <si>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</si>
  <si>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</si>
  <si>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</si>
  <si>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</si>
  <si>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</si>
  <si>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</si>
  <si>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</si>
  <si>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</si>
  <si>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</si>
  <si>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</si>
  <si>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</si>
  <si>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</si>
  <si>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</si>
  <si>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</si>
  <si>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</si>
  <si>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</si>
  <si>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</si>
  <si>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</si>
  <si>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</si>
  <si>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</si>
  <si>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</si>
  <si>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</si>
  <si>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</si>
  <si>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</si>
  <si>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</si>
  <si>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</si>
  <si>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</si>
  <si>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</si>
  <si>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</si>
  <si>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</si>
  <si>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</si>
  <si>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</si>
  <si>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</si>
  <si>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</si>
  <si>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</si>
  <si>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</si>
  <si>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</si>
  <si>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</si>
  <si>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</si>
  <si>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</si>
  <si>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</si>
  <si>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</si>
  <si>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</si>
  <si>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</si>
  <si>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</si>
  <si>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</si>
  <si>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</si>
  <si>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</si>
  <si>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</si>
  <si>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</si>
  <si>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</si>
  <si>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</si>
  <si>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</si>
  <si>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</si>
  <si>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</si>
  <si>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</si>
  <si>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</si>
  <si>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</si>
  <si>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</si>
  <si>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</si>
  <si>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</si>
  <si>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</si>
  <si>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</si>
  <si>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</si>
  <si>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</si>
  <si>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</si>
  <si>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</si>
  <si>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</si>
  <si>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</si>
  <si>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</si>
  <si>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</si>
  <si>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</si>
  <si>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</si>
  <si>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</si>
  <si>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</si>
  <si>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</si>
  <si>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</si>
  <si>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</si>
  <si>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</si>
  <si>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</si>
  <si>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</si>
  <si>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</si>
  <si>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</si>
  <si>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</si>
  <si>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</si>
  <si>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</si>
  <si>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</si>
  <si>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</si>
  <si>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</si>
  <si>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</si>
  <si>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</si>
  <si>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</si>
  <si>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</si>
  <si>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</si>
  <si>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</si>
  <si>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</si>
  <si>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</si>
  <si>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</si>
  <si>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</si>
  <si>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</si>
  <si>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</si>
  <si>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</si>
  <si>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</si>
  <si>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</si>
  <si>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</si>
  <si>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</si>
  <si>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</si>
  <si>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</si>
  <si>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</si>
  <si>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</si>
  <si>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</si>
  <si>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</si>
  <si>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</si>
  <si>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</si>
  <si>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</si>
  <si>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</si>
  <si>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</si>
  <si>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</si>
  <si>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</si>
  <si>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</si>
  <si>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</si>
  <si>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</si>
  <si>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</si>
  <si>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</si>
  <si>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</si>
  <si>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</si>
  <si>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</si>
  <si>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</si>
  <si>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</si>
  <si>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</si>
  <si>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</si>
  <si>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</si>
  <si>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</si>
  <si>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</si>
  <si>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</si>
  <si>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</si>
  <si>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</si>
  <si>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</si>
  <si>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</si>
  <si>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</si>
  <si>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</si>
  <si>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</si>
  <si>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</si>
  <si>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</si>
  <si>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</si>
  <si>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</si>
  <si>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</si>
  <si>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</si>
  <si>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</si>
  <si>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</si>
  <si>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</si>
  <si>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</si>
  <si>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</si>
  <si>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</si>
  <si>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</si>
  <si>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</si>
  <si>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</si>
  <si>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</si>
  <si>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</si>
  <si>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</si>
  <si>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</si>
  <si>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</si>
  <si>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</si>
  <si>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</si>
  <si>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</si>
  <si>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</si>
  <si>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</si>
  <si>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</si>
  <si>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</si>
  <si>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</si>
  <si>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</si>
  <si>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</si>
  <si>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</si>
  <si>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</si>
  <si>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</si>
  <si>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</si>
  <si>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</si>
  <si>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</si>
  <si>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</si>
  <si>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</si>
  <si>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</si>
  <si>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</si>
  <si>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</si>
  <si>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</si>
  <si>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</si>
  <si>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</si>
  <si>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</si>
  <si>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</si>
  <si>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</si>
  <si>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</si>
  <si>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</si>
  <si>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</si>
  <si>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</si>
  <si>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</si>
  <si>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</si>
  <si>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</si>
  <si>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</si>
  <si>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</si>
  <si>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</si>
  <si>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</si>
  <si>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</si>
  <si>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</si>
  <si>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</si>
  <si>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</si>
  <si>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</si>
  <si>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</si>
  <si>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</si>
  <si>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</si>
  <si>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</si>
  <si>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</si>
  <si>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</si>
  <si>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</si>
  <si>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</si>
  <si>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</si>
  <si>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</si>
  <si>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</si>
  <si>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</si>
  <si>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</si>
  <si>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</si>
  <si>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</si>
  <si>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</si>
  <si>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</si>
  <si>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</si>
  <si>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</si>
  <si>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</si>
  <si>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</si>
  <si>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</si>
  <si>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</si>
  <si>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</si>
  <si>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</si>
  <si>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</si>
  <si>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</si>
  <si>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</si>
  <si>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</si>
  <si>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</si>
  <si>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</si>
  <si>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</si>
  <si>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</si>
  <si>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</si>
  <si>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</si>
  <si>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</si>
  <si>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</si>
  <si>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</si>
  <si>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</si>
  <si>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</si>
  <si>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</si>
  <si>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</si>
  <si>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</si>
  <si>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</si>
  <si>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</si>
  <si>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</si>
  <si>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</si>
  <si>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</si>
  <si>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</si>
  <si>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</si>
  <si>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</si>
  <si>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</si>
  <si>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</si>
  <si>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</si>
  <si>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</si>
  <si>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</si>
  <si>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</si>
  <si>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</si>
  <si>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</si>
  <si>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</si>
  <si>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</si>
  <si>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</si>
  <si>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</si>
  <si>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</si>
  <si>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</si>
  <si>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</si>
  <si>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</si>
  <si>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</si>
  <si>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</si>
  <si>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</si>
  <si>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</si>
  <si>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</si>
  <si>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</si>
  <si>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</si>
  <si>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</si>
  <si>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</si>
  <si>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</si>
  <si>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</si>
  <si>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</si>
  <si>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</si>
  <si>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</si>
  <si>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</si>
  <si>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</si>
  <si>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</si>
  <si>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</si>
  <si>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</si>
  <si>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</si>
  <si>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</si>
  <si>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</si>
  <si>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</si>
  <si>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</si>
  <si>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</si>
  <si>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</si>
  <si>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</si>
  <si>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</si>
  <si>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</si>
  <si>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</si>
  <si>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</si>
  <si>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</si>
  <si>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</si>
  <si>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</si>
  <si>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</si>
  <si>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</si>
  <si>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</si>
  <si>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</si>
  <si>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</si>
  <si>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</si>
  <si>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</si>
  <si>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</si>
  <si>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</si>
  <si>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</si>
  <si>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</si>
  <si>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</si>
  <si>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</si>
  <si>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</si>
  <si>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</si>
  <si>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</si>
  <si>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</si>
  <si>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</si>
  <si>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</si>
  <si>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</si>
  <si>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</si>
  <si>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</si>
  <si>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</si>
  <si>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</si>
  <si>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</si>
  <si>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</si>
  <si>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</si>
  <si>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</si>
  <si>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</si>
  <si>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</si>
  <si>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</si>
  <si>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</si>
  <si>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</si>
  <si>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</si>
  <si>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</si>
  <si>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</si>
  <si>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</si>
  <si>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</si>
  <si>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</si>
  <si>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</si>
  <si>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</si>
  <si>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</si>
  <si>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</si>
  <si>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</si>
  <si>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</si>
  <si>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</si>
  <si>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</si>
  <si>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</si>
  <si>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</si>
  <si>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</si>
  <si>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</si>
  <si>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</si>
  <si>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</si>
  <si>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</si>
  <si>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</si>
  <si>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</si>
  <si>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</si>
  <si>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</si>
  <si>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</si>
  <si>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</si>
  <si>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</si>
  <si>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</si>
  <si>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</si>
  <si>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</si>
  <si>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</si>
  <si>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</si>
  <si>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</si>
  <si>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</si>
  <si>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</si>
  <si>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</si>
  <si>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</si>
  <si>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</si>
  <si>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</si>
  <si>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</si>
  <si>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</si>
  <si>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</si>
  <si>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</si>
  <si>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</si>
  <si>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</si>
  <si>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</si>
  <si>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</si>
  <si>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</si>
  <si>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</si>
  <si>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</si>
  <si>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</si>
  <si>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</si>
  <si>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</si>
  <si>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</si>
  <si>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</si>
  <si>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</si>
  <si>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</si>
  <si>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</si>
  <si>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</si>
  <si>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</si>
  <si>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</si>
  <si>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</si>
  <si>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</si>
  <si>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</si>
  <si>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</si>
  <si>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</si>
  <si>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</si>
  <si>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</si>
  <si>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</si>
  <si>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</si>
  <si>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</si>
  <si>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</si>
  <si>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</si>
  <si>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</si>
  <si>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</si>
  <si>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</si>
  <si>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</si>
  <si>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</si>
  <si>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</si>
  <si>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</si>
  <si>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</si>
  <si>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</si>
  <si>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</si>
  <si>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</si>
  <si>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</si>
  <si>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</si>
  <si>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</si>
  <si>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</si>
  <si>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</si>
  <si>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</si>
  <si>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</si>
  <si>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</si>
  <si>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</si>
  <si>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</si>
  <si>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</si>
  <si>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</si>
  <si>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</si>
  <si>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</si>
  <si>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</si>
  <si>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</si>
  <si>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</si>
  <si>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</si>
  <si>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</si>
  <si>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</si>
  <si>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</si>
  <si>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</si>
  <si>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</si>
  <si>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</si>
  <si>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</si>
  <si>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</si>
  <si>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</si>
  <si>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</si>
  <si>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</si>
  <si>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</si>
  <si>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</si>
  <si>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</si>
  <si>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</si>
  <si>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</si>
  <si>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</si>
  <si>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</si>
  <si>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</si>
  <si>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</si>
  <si>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</si>
  <si>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</si>
  <si>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</si>
  <si>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</si>
  <si>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</si>
  <si>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</si>
  <si>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</si>
  <si>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</si>
  <si>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</si>
  <si>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</si>
  <si>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</si>
  <si>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</si>
  <si>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</si>
  <si>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</si>
  <si>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</si>
  <si>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</si>
  <si>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</si>
  <si>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</si>
  <si>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</si>
  <si>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</si>
  <si>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</si>
  <si>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</si>
  <si>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</si>
  <si>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</si>
  <si>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</si>
  <si>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</si>
  <si>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</si>
  <si>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</si>
  <si>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</si>
  <si>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</si>
  <si>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</si>
  <si>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</si>
  <si>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</si>
  <si>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</si>
  <si>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</si>
  <si>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</si>
  <si>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</si>
  <si>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</si>
  <si>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</si>
  <si>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</si>
  <si>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</si>
  <si>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</si>
  <si>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</si>
  <si>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</si>
  <si>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</si>
  <si>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</si>
  <si>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</si>
  <si>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</si>
  <si>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</si>
  <si>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</si>
  <si>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</si>
  <si>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</si>
  <si>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</si>
  <si>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</si>
  <si>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</si>
  <si>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</si>
  <si>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</si>
  <si>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</si>
  <si>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</si>
  <si>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</si>
  <si>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</si>
  <si>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</si>
  <si>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</si>
  <si>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</si>
  <si>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</si>
  <si>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</si>
  <si>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</si>
  <si>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</si>
  <si>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</si>
  <si>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</si>
  <si>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</si>
  <si>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</si>
  <si>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</si>
  <si>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</si>
  <si>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</si>
  <si>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</si>
  <si>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</si>
  <si>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</si>
  <si>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</si>
  <si>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</si>
  <si>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</si>
  <si>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</si>
  <si>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</si>
  <si>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</si>
  <si>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</si>
  <si>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</si>
  <si>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</si>
  <si>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</si>
  <si>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</si>
  <si>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</si>
  <si>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</si>
  <si>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</si>
  <si>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</si>
  <si>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</si>
  <si>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</si>
  <si>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</si>
  <si>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</si>
  <si>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</si>
  <si>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</si>
  <si>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</si>
  <si>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</si>
  <si>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</si>
  <si>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</si>
  <si>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</si>
  <si>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</si>
  <si>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</si>
  <si>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</si>
  <si>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</si>
  <si>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</si>
  <si>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</si>
  <si>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</si>
  <si>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</si>
  <si>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</si>
  <si>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</si>
  <si>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</si>
  <si>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</si>
  <si>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</si>
  <si>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</si>
  <si>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</si>
  <si>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</si>
  <si>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</si>
  <si>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</si>
  <si>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</si>
  <si>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</si>
  <si>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</si>
  <si>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</si>
  <si>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</si>
  <si>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</si>
  <si>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</si>
  <si>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</si>
  <si>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</si>
  <si>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</si>
  <si>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</si>
  <si>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</si>
  <si>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</si>
  <si>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</si>
  <si>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</si>
  <si>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</si>
  <si>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</si>
  <si>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</si>
  <si>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</si>
  <si>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</si>
  <si>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</si>
  <si>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</si>
  <si>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</si>
  <si>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</si>
  <si>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</si>
  <si>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</si>
  <si>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</si>
  <si>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</si>
  <si>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</si>
  <si>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</si>
  <si>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</si>
  <si>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</si>
  <si>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</si>
  <si>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</si>
  <si>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</si>
  <si>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</si>
  <si>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</si>
  <si>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</si>
  <si>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</si>
  <si>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</si>
  <si>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</si>
  <si>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</si>
  <si>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</si>
  <si>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</si>
  <si>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</si>
  <si>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</si>
  <si>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</si>
  <si>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</si>
  <si>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</si>
  <si>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</si>
  <si>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</si>
  <si>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</si>
  <si>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</si>
  <si>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</si>
  <si>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</si>
  <si>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</si>
  <si>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</si>
  <si>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</si>
  <si>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</si>
  <si>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</si>
  <si>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</si>
  <si>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</si>
  <si>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</si>
  <si>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</si>
  <si>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</si>
  <si>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</si>
  <si>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</si>
  <si>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</si>
  <si>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</si>
  <si>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</si>
  <si>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</si>
  <si>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</si>
  <si>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</si>
  <si>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</si>
  <si>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</si>
  <si>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</si>
  <si>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</si>
  <si>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</si>
  <si>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</si>
  <si>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</si>
  <si>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</si>
  <si>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</si>
  <si>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</si>
  <si>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</si>
  <si>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</si>
  <si>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</si>
  <si>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</si>
  <si>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</si>
  <si>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</si>
  <si>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</si>
  <si>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</si>
  <si>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</si>
  <si>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</si>
  <si>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</si>
  <si>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</si>
  <si>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</si>
  <si>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</si>
  <si>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</si>
  <si>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</si>
  <si>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</si>
  <si>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</si>
  <si>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</si>
  <si>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</si>
  <si>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</si>
  <si>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</si>
  <si>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</si>
  <si>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</si>
  <si>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</si>
  <si>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</si>
  <si>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</si>
  <si>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</si>
  <si>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</si>
  <si>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</si>
  <si>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</si>
  <si>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</si>
  <si>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</si>
  <si>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</si>
  <si>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</si>
  <si>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</si>
  <si>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</si>
  <si>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</si>
  <si>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</si>
  <si>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</si>
  <si>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</si>
  <si>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</si>
  <si>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</si>
  <si>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</si>
  <si>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</si>
  <si>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</si>
  <si>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</si>
  <si>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</si>
  <si>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</si>
  <si>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</si>
  <si>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</si>
  <si>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</si>
  <si>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</si>
  <si>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</si>
  <si>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</si>
  <si>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</si>
  <si>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</si>
  <si>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</si>
  <si>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</si>
  <si>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</si>
  <si>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</si>
  <si>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</si>
  <si>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</si>
  <si>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</si>
  <si>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</si>
  <si>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</si>
  <si>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</si>
  <si>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</si>
  <si>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</si>
  <si>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</si>
  <si>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</si>
  <si>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</si>
  <si>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</si>
  <si>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</si>
  <si>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</si>
  <si>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</si>
  <si>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</si>
  <si>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</si>
  <si>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</si>
  <si>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</si>
  <si>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</si>
  <si>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</si>
  <si>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</si>
  <si>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</si>
  <si>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</si>
  <si>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</si>
  <si>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</si>
  <si>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</si>
  <si>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</si>
  <si>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</si>
  <si>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</si>
  <si>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</si>
  <si>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</si>
  <si>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</si>
  <si>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</si>
  <si>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</si>
  <si>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</si>
  <si>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</si>
  <si>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</si>
  <si>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</si>
  <si>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</si>
  <si>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</si>
  <si>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</si>
  <si>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</si>
  <si>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</si>
  <si>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</si>
  <si>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</si>
  <si>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</si>
  <si>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</si>
  <si>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</si>
  <si>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</si>
  <si>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</si>
  <si>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</si>
  <si>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</si>
  <si>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</si>
  <si>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</si>
  <si>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</si>
  <si>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</si>
  <si>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</si>
  <si>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</si>
  <si>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</si>
  <si>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</si>
  <si>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</si>
  <si>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</si>
  <si>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</si>
  <si>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</si>
  <si>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</si>
  <si>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</si>
  <si>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</si>
  <si>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</si>
  <si>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</si>
  <si>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</si>
  <si>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</si>
  <si>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</si>
  <si>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</si>
  <si>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</si>
  <si>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</si>
  <si>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</si>
  <si>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</si>
  <si>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</si>
  <si>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</si>
  <si>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</si>
  <si>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</si>
  <si>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</si>
  <si>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</si>
  <si>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</si>
  <si>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</si>
  <si>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</si>
  <si>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</si>
  <si>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</si>
  <si>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</si>
  <si>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</si>
  <si>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</si>
  <si>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</si>
  <si>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</si>
  <si>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</si>
  <si>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</si>
  <si>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</si>
  <si>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</si>
  <si>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</si>
  <si>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</si>
  <si>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</si>
  <si>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</si>
  <si>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</si>
  <si>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</si>
  <si>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</si>
  <si>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</si>
  <si>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</si>
  <si>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</si>
  <si>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</si>
  <si>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</si>
  <si>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</si>
  <si>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</si>
  <si>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</si>
  <si>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</si>
  <si>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</si>
  <si>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</si>
  <si>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</si>
  <si>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</si>
  <si>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</si>
  <si>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</si>
  <si>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</si>
  <si>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</si>
  <si>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</si>
  <si>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</si>
  <si>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</si>
  <si>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</si>
  <si>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</si>
  <si>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</si>
  <si>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</si>
  <si>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</si>
  <si>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</si>
  <si>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</si>
  <si>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</si>
  <si>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</si>
  <si>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</si>
  <si>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</si>
  <si>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</si>
  <si>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</si>
  <si>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</si>
  <si>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</si>
  <si>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</si>
  <si>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</si>
  <si>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</si>
  <si>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</si>
  <si>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</si>
  <si>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</si>
  <si>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</si>
  <si>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</si>
  <si>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</si>
  <si>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</si>
  <si>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</si>
  <si>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</si>
  <si>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</si>
  <si>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</si>
  <si>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</si>
  <si>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</si>
  <si>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</si>
  <si>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</si>
  <si>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</si>
  <si>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</si>
  <si>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</si>
  <si>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</si>
  <si>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</si>
  <si>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</si>
  <si>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</si>
  <si>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</si>
  <si>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</si>
  <si>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</si>
  <si>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</si>
  <si>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</si>
  <si>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</si>
  <si>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</si>
  <si>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</si>
  <si>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</si>
  <si>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</si>
  <si>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</si>
  <si>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</si>
  <si>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</si>
  <si>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</si>
  <si>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</si>
  <si>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</si>
  <si>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</si>
  <si>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</si>
  <si>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</si>
  <si>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</si>
  <si>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</si>
  <si>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</si>
  <si>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</si>
  <si>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</si>
  <si>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</si>
  <si>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</si>
  <si>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</si>
  <si>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</si>
  <si>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</si>
  <si>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</si>
  <si>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</si>
  <si>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</si>
  <si>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</si>
  <si>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</si>
  <si>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</si>
  <si>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</si>
  <si>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</si>
  <si>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</si>
  <si>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</si>
  <si>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</si>
  <si>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</si>
  <si>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</si>
  <si>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</si>
  <si>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</si>
  <si>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</si>
  <si>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</si>
  <si>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</si>
  <si>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</si>
  <si>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</si>
  <si>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</si>
  <si>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</si>
  <si>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</si>
  <si>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</si>
  <si>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</si>
  <si>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</si>
  <si>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</si>
  <si>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</si>
  <si>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</si>
  <si>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</si>
  <si>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</si>
  <si>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</si>
  <si>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</si>
  <si>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</si>
  <si>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</si>
  <si>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</si>
  <si>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</si>
  <si>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</si>
  <si>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</si>
  <si>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</si>
  <si>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</si>
  <si>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</si>
  <si>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</si>
  <si>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</si>
  <si>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</si>
  <si>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</si>
  <si>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</si>
  <si>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</si>
  <si>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</si>
  <si>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</si>
  <si>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</si>
  <si>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</si>
  <si>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</si>
  <si>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</si>
  <si>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</si>
  <si>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</si>
  <si>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</si>
  <si>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</si>
  <si>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</si>
  <si>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</si>
  <si>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</si>
  <si>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</si>
  <si>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</si>
  <si>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</si>
  <si>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</si>
  <si>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</si>
  <si>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</si>
  <si>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</si>
  <si>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</si>
  <si>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</si>
  <si>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</si>
  <si>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</si>
  <si>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</si>
  <si>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</si>
  <si>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</si>
  <si>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</si>
  <si>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</si>
  <si>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</si>
  <si>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</si>
  <si>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</si>
  <si>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</si>
  <si>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</si>
  <si>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</si>
  <si>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</si>
  <si>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</si>
  <si>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</si>
  <si>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</si>
  <si>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</si>
  <si>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</si>
  <si>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</si>
  <si>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</si>
  <si>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</si>
  <si>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</si>
  <si>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</si>
  <si>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</si>
  <si>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</si>
  <si>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</si>
  <si>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</si>
  <si>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</si>
  <si>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</si>
  <si>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</si>
  <si>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</si>
  <si>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</si>
  <si>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</si>
  <si>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</si>
  <si>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</si>
  <si>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</si>
  <si>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</si>
  <si>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</si>
  <si>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</si>
  <si>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</si>
  <si>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</si>
  <si>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</si>
  <si>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</si>
  <si>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</si>
  <si>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</si>
  <si>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</si>
  <si>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</si>
  <si>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</si>
  <si>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</si>
  <si>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</si>
  <si>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</si>
  <si>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</si>
  <si>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</si>
  <si>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</si>
  <si>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</si>
  <si>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</si>
  <si>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</si>
  <si>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</si>
  <si>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</si>
  <si>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</si>
  <si>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</si>
  <si>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</si>
  <si>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</si>
  <si>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</si>
  <si>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</si>
  <si>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</si>
  <si>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</si>
  <si>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</si>
  <si>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</si>
  <si>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</si>
  <si>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</si>
  <si>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</si>
  <si>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</si>
  <si>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</si>
  <si>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</si>
  <si>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</si>
  <si>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</si>
  <si>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</si>
  <si>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</si>
  <si>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</si>
  <si>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</si>
  <si>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</si>
  <si>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</si>
  <si>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</si>
  <si>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</si>
  <si>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</si>
  <si>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</si>
  <si>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</si>
  <si>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</si>
  <si>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</si>
  <si>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</si>
  <si>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</si>
  <si>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</si>
  <si>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</si>
  <si>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</si>
  <si>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</si>
  <si>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</si>
  <si>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</si>
  <si>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</si>
  <si>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</si>
  <si>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</si>
  <si>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</si>
  <si>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</si>
  <si>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</si>
  <si>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</si>
  <si>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</si>
  <si>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</si>
  <si>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</si>
  <si>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</si>
  <si>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</si>
  <si>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</si>
  <si>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</si>
  <si>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</si>
  <si>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</si>
  <si>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</si>
  <si>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</si>
  <si>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</si>
  <si>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</si>
  <si>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</si>
  <si>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</si>
  <si>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</si>
  <si>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</si>
  <si>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</si>
  <si>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</si>
  <si>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</si>
  <si>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</si>
  <si>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</si>
  <si>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</si>
  <si>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</si>
  <si>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</si>
  <si>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</si>
  <si>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</si>
  <si>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</si>
  <si>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</si>
  <si>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</si>
  <si>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</si>
  <si>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</si>
  <si>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</si>
  <si>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</si>
  <si>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</si>
  <si>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</si>
  <si>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</si>
  <si>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</si>
  <si>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</si>
  <si>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</si>
  <si>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</si>
  <si>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</si>
  <si>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</si>
  <si>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</si>
  <si>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</si>
  <si>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</si>
  <si>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</si>
  <si>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</si>
  <si>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</si>
  <si>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</si>
  <si>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</si>
  <si>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</si>
  <si>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</si>
  <si>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</si>
  <si>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</si>
  <si>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</si>
  <si>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</si>
  <si>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</si>
  <si>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</si>
  <si>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</si>
  <si>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</si>
  <si>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</si>
  <si>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</si>
  <si>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</si>
  <si>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</si>
  <si>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</si>
  <si>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</si>
  <si>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</si>
  <si>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</si>
  <si>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</si>
  <si>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</si>
  <si>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</si>
  <si>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</si>
  <si>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</si>
  <si>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</si>
  <si>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</si>
  <si>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</si>
  <si>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</si>
  <si>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</si>
  <si>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</si>
  <si>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</si>
  <si>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</si>
  <si>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</si>
  <si>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</si>
  <si>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</si>
  <si>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</si>
  <si>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</si>
  <si>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</si>
  <si>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</si>
  <si>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</si>
  <si>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</si>
  <si>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</si>
  <si>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</si>
  <si>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</si>
  <si>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</si>
  <si>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</si>
  <si>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</si>
  <si>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</si>
  <si>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</si>
  <si>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</si>
  <si>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</si>
  <si>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</si>
  <si>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</si>
  <si>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</si>
  <si>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</si>
  <si>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</si>
  <si>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</si>
  <si>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</si>
  <si>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</si>
  <si>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</si>
  <si>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</si>
  <si>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</si>
  <si>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</si>
  <si>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</si>
  <si>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</si>
  <si>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</si>
  <si>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</si>
  <si>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</si>
  <si>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</si>
  <si>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</si>
  <si>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</si>
  <si>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</si>
  <si>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</si>
  <si>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</si>
  <si>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</si>
  <si>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</si>
  <si>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</si>
  <si>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</si>
  <si>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</si>
  <si>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</si>
  <si>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</si>
  <si>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</si>
  <si>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</si>
  <si>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</si>
  <si>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</si>
  <si>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</si>
  <si>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</si>
  <si>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</si>
  <si>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</si>
  <si>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</si>
  <si>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</si>
  <si>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</si>
  <si>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</si>
  <si>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</si>
  <si>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</si>
  <si>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</si>
  <si>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</si>
  <si>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</si>
  <si>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</si>
  <si>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</si>
  <si>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</si>
  <si>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</si>
  <si>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</si>
  <si>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</si>
  <si>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</si>
  <si>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</si>
  <si>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</si>
  <si>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</si>
  <si>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</si>
  <si>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</si>
  <si>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</si>
  <si>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</si>
  <si>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</si>
  <si>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</si>
  <si>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</si>
  <si>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</si>
  <si>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</si>
  <si>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</si>
  <si>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</si>
  <si>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</si>
  <si>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</si>
  <si>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</si>
  <si>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</si>
  <si>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</si>
  <si>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</si>
  <si>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</si>
  <si>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</si>
  <si>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</si>
  <si>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</si>
  <si>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</si>
  <si>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</si>
  <si>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</si>
  <si>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</si>
  <si>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</si>
  <si>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</si>
  <si>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</si>
  <si>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</si>
  <si>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</si>
  <si>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</si>
  <si>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</si>
  <si>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</si>
  <si>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</si>
  <si>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</si>
  <si>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</si>
  <si>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</si>
  <si>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</si>
  <si>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</si>
  <si>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</si>
  <si>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</si>
  <si>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</si>
  <si>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</si>
  <si>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</si>
  <si>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</si>
  <si>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</si>
  <si>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</si>
  <si>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</si>
  <si>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</si>
  <si>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</si>
  <si>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</si>
  <si>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</si>
  <si>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</si>
  <si>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</si>
  <si>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</si>
  <si>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</si>
  <si>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</si>
  <si>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</si>
  <si>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</si>
  <si>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</si>
  <si>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</si>
  <si>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</si>
  <si>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</si>
  <si>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</si>
  <si>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</si>
  <si>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</si>
  <si>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</si>
  <si>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</si>
  <si>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</si>
  <si>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</si>
  <si>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</si>
  <si>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</si>
  <si>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</si>
  <si>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</si>
  <si>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</si>
  <si>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</si>
  <si>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</si>
  <si>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</si>
  <si>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</si>
  <si>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</si>
  <si>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</si>
  <si>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</si>
  <si>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</si>
  <si>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</si>
  <si>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</si>
  <si>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</si>
  <si>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</si>
  <si>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</si>
  <si>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</si>
  <si>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</si>
  <si>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</si>
  <si>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</si>
  <si>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</si>
  <si>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</si>
  <si>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</si>
  <si>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</si>
  <si>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</si>
  <si>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</si>
  <si>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</si>
  <si>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</si>
  <si>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</si>
  <si>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</si>
  <si>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</si>
  <si>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</si>
  <si>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</si>
  <si>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</si>
  <si>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</si>
  <si>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</si>
  <si>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</si>
  <si>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</si>
  <si>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</si>
  <si>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</si>
  <si>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</si>
  <si>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</si>
  <si>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</si>
  <si>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</si>
  <si>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</si>
  <si>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</si>
  <si>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</si>
  <si>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</si>
  <si>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</si>
  <si>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</si>
  <si>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</si>
  <si>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</si>
  <si>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</si>
  <si>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</si>
  <si>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</si>
  <si>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</si>
  <si>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</si>
  <si>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</si>
  <si>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</si>
  <si>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</si>
  <si>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</si>
  <si>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</si>
  <si>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</si>
  <si>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</si>
  <si>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</si>
  <si>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</si>
  <si>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</si>
  <si>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</si>
  <si>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</si>
  <si>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</si>
  <si>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</si>
  <si>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</si>
  <si>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</si>
  <si>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</si>
  <si>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</si>
  <si>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</si>
  <si>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</si>
  <si>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</si>
  <si>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</si>
  <si>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</si>
  <si>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</si>
  <si>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</si>
  <si>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</si>
  <si>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</si>
  <si>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</si>
  <si>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</si>
  <si>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</si>
  <si>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</si>
  <si>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</si>
  <si>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</si>
  <si>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</si>
  <si>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</si>
  <si>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</si>
  <si>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</si>
  <si>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</si>
  <si>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</si>
  <si>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</si>
  <si>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</si>
  <si>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</si>
  <si>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</si>
  <si>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</si>
  <si>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</si>
  <si>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</si>
  <si>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</si>
  <si>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</si>
  <si>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</si>
  <si>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</si>
  <si>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</si>
  <si>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</si>
  <si>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</si>
  <si>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</si>
  <si>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</si>
  <si>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</si>
  <si>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</si>
  <si>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</si>
  <si>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</si>
  <si>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</si>
  <si>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</si>
  <si>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</si>
  <si>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</si>
  <si>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</si>
  <si>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</si>
  <si>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</si>
  <si>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</si>
  <si>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</si>
  <si>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</si>
  <si>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</si>
  <si>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</si>
  <si>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</si>
  <si>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</si>
  <si>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</si>
  <si>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</si>
  <si>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</si>
  <si>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</si>
  <si>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</si>
  <si>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</si>
  <si>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</si>
  <si>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</si>
  <si>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</si>
  <si>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</si>
  <si>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</si>
  <si>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</si>
  <si>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</si>
  <si>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</si>
  <si>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</si>
  <si>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</si>
  <si>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</si>
  <si>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</si>
  <si>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</si>
  <si>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</si>
  <si>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</si>
  <si>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</si>
  <si>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</si>
  <si>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</si>
  <si>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</si>
  <si>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</si>
  <si>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</si>
  <si>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</si>
  <si>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</si>
  <si>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</si>
  <si>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</si>
  <si>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</si>
  <si>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</si>
  <si>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</si>
  <si>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</si>
  <si>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</si>
  <si>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</si>
  <si>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</si>
  <si>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</si>
  <si>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</si>
  <si>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</si>
  <si>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</si>
  <si>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</si>
  <si>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</si>
  <si>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</si>
  <si>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</si>
  <si>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</si>
  <si>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</si>
  <si>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</si>
  <si>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</si>
  <si>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</si>
  <si>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</si>
  <si>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</si>
  <si>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</si>
  <si>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</si>
  <si>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</si>
  <si>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</si>
  <si>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</si>
  <si>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</si>
  <si>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</si>
  <si>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</si>
  <si>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</si>
  <si>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</si>
  <si>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</si>
  <si>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</si>
  <si>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</si>
  <si>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</si>
  <si>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</si>
  <si>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</si>
  <si>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</si>
  <si>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</si>
  <si>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</si>
  <si>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</si>
  <si>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</si>
  <si>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</si>
  <si>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</si>
  <si>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</si>
  <si>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</si>
  <si>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</si>
  <si>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</si>
  <si>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</si>
  <si>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</si>
  <si>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</si>
  <si>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</si>
  <si>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</si>
  <si>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</si>
  <si>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</si>
  <si>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</si>
  <si>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</si>
  <si>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</si>
  <si>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</si>
  <si>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</si>
  <si>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</si>
  <si>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</si>
  <si>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</si>
  <si>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</si>
  <si>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</si>
  <si>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</si>
  <si>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</si>
  <si>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</si>
  <si>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</si>
  <si>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</si>
  <si>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</si>
  <si>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</si>
  <si>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</si>
  <si>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</si>
  <si>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</si>
  <si>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</si>
  <si>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</si>
  <si>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</si>
  <si>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</si>
  <si>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</si>
  <si>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</si>
  <si>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</si>
  <si>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</si>
  <si>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</si>
  <si>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</si>
  <si>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</si>
  <si>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</si>
  <si>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</si>
  <si>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</si>
  <si>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</si>
  <si>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</si>
  <si>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</si>
  <si>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</si>
  <si>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</si>
  <si>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</si>
  <si>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</si>
  <si>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</si>
  <si>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</si>
  <si>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</si>
  <si>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</si>
  <si>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</si>
  <si>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</si>
  <si>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</si>
  <si>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</si>
  <si>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</si>
  <si>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</si>
  <si>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</si>
  <si>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</si>
  <si>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</si>
  <si>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</si>
  <si>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</si>
  <si>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</si>
  <si>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</si>
  <si>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</si>
  <si>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</si>
  <si>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</si>
  <si>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</si>
  <si>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</si>
  <si>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</si>
  <si>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</si>
  <si>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</si>
  <si>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</si>
  <si>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</si>
  <si>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</si>
  <si>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</si>
  <si>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</si>
  <si>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</si>
  <si>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</si>
  <si>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</si>
  <si>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</si>
  <si>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</si>
  <si>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</si>
  <si>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</si>
  <si>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</si>
  <si>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</si>
  <si>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</si>
  <si>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</si>
  <si>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</si>
  <si>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</si>
  <si>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</si>
  <si>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</si>
  <si>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</si>
  <si>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</si>
  <si>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</si>
  <si>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</si>
  <si>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</si>
  <si>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</si>
  <si>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</si>
  <si>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</si>
  <si>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</si>
  <si>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</si>
  <si>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</si>
  <si>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</si>
  <si>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</si>
  <si>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</si>
  <si>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</si>
  <si>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</si>
  <si>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</si>
  <si>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</si>
  <si>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</si>
  <si>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</si>
  <si>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</si>
  <si>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</si>
  <si>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</si>
  <si>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</si>
  <si>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</si>
  <si>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</si>
  <si>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</si>
  <si>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</si>
  <si>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</si>
  <si>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</si>
  <si>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</si>
  <si>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</si>
  <si>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</si>
  <si>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</si>
  <si>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</si>
  <si>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</si>
  <si>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</si>
  <si>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</si>
  <si>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</si>
  <si>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</si>
  <si>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</si>
  <si>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</si>
  <si>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</si>
  <si>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</si>
  <si>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</si>
  <si>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</si>
  <si>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</si>
  <si>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</si>
  <si>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</si>
  <si>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</si>
  <si>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</si>
  <si>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</si>
  <si>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</si>
  <si>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</si>
  <si>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</si>
  <si>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</si>
  <si>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</si>
  <si>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</si>
  <si>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</si>
  <si>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</si>
  <si>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</si>
  <si>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</si>
  <si>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</si>
  <si>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</si>
  <si>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</si>
  <si>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</si>
  <si>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</si>
  <si>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</si>
  <si>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</si>
  <si>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</si>
  <si>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</si>
  <si>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</si>
  <si>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</si>
  <si>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</si>
  <si>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</si>
  <si>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</si>
  <si>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</si>
  <si>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</si>
  <si>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</si>
  <si>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</si>
  <si>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</si>
  <si>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</si>
  <si>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</si>
  <si>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</si>
  <si>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</si>
  <si>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</si>
  <si>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</si>
  <si>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</si>
  <si>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</si>
  <si>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</si>
  <si>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</si>
  <si>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</si>
  <si>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</si>
  <si>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</si>
  <si>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</si>
  <si>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</si>
  <si>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</si>
  <si>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</si>
  <si>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</si>
  <si>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</si>
  <si>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</si>
  <si>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</si>
  <si>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</si>
  <si>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</si>
  <si>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</si>
  <si>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</si>
  <si>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</si>
  <si>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</si>
  <si>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</si>
  <si>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</si>
  <si>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</si>
  <si>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</si>
  <si>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</si>
  <si>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</si>
  <si>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</si>
  <si>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</si>
  <si>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</si>
  <si>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</si>
  <si>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</si>
  <si>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</si>
  <si>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</si>
  <si>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</si>
  <si>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</si>
  <si>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</si>
  <si>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</si>
  <si>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</si>
  <si>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</si>
  <si>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</si>
  <si>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</si>
  <si>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</si>
  <si>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</si>
  <si>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</si>
  <si>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</si>
  <si>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</si>
  <si>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</si>
  <si>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</si>
  <si>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</si>
  <si>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</si>
  <si>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</si>
  <si>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</si>
  <si>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</si>
  <si>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</si>
  <si>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</si>
  <si>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</si>
  <si>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</si>
  <si>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</si>
  <si>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</si>
  <si>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</si>
  <si>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</si>
  <si>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</si>
  <si>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</si>
  <si>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</si>
  <si>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</si>
  <si>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</si>
  <si>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</si>
  <si>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</si>
  <si>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</si>
  <si>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</si>
  <si>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</si>
  <si>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</si>
  <si>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</si>
  <si>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</si>
  <si>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</si>
  <si>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</si>
  <si>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</si>
  <si>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</si>
  <si>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</si>
  <si>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</si>
  <si>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</si>
  <si>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</si>
  <si>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</si>
  <si>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</si>
  <si>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</si>
  <si>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</si>
  <si>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</si>
  <si>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</si>
  <si>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</si>
  <si>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</si>
  <si>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</si>
  <si>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</si>
  <si>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</si>
  <si>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</si>
  <si>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</si>
  <si>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</si>
  <si>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</si>
  <si>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</si>
  <si>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</si>
  <si>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</si>
  <si>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</si>
  <si>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</si>
  <si>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</si>
  <si>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</si>
  <si>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</si>
  <si>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</si>
  <si>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</si>
  <si>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</si>
  <si>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</si>
  <si>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</si>
  <si>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</si>
  <si>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</si>
  <si>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</si>
  <si>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</si>
  <si>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</si>
  <si>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</si>
  <si>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</si>
  <si>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</si>
  <si>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</si>
  <si>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</si>
  <si>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</si>
  <si>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</si>
  <si>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</si>
  <si>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</si>
  <si>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</si>
  <si>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</si>
  <si>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</si>
  <si>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</si>
  <si>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</si>
  <si>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</si>
  <si>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</si>
  <si>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</si>
  <si>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</si>
  <si>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</si>
  <si>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</si>
  <si>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</si>
  <si>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</si>
  <si>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</si>
  <si>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</si>
  <si>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</si>
  <si>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</si>
  <si>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</si>
  <si>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</si>
  <si>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</si>
  <si>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</si>
  <si>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</si>
  <si>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</si>
  <si>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</si>
  <si>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</si>
  <si>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</si>
  <si>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</si>
  <si>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</si>
  <si>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</si>
  <si>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</si>
  <si>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</si>
  <si>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</si>
  <si>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</si>
  <si>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</si>
  <si>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</si>
  <si>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</si>
  <si>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</si>
  <si>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</si>
  <si>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</si>
  <si>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</si>
  <si>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</si>
  <si>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</si>
  <si>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</si>
  <si>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</si>
  <si>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</si>
  <si>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</si>
  <si>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</si>
  <si>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</si>
  <si>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</si>
  <si>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</si>
  <si>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</si>
  <si>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</si>
  <si>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</si>
  <si>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</si>
  <si>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</si>
  <si>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</si>
  <si>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</si>
  <si>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</si>
  <si>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</si>
  <si>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</si>
  <si>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</si>
  <si>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</si>
  <si>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</si>
  <si>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</si>
  <si>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</si>
  <si>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</si>
  <si>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</si>
  <si>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</si>
  <si>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</si>
  <si>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</si>
  <si>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</si>
  <si>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</si>
  <si>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</si>
  <si>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</si>
  <si>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</si>
  <si>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</si>
  <si>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</si>
  <si>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</si>
  <si>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</si>
  <si>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</si>
  <si>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</si>
  <si>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</si>
  <si>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</si>
  <si>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</si>
  <si>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</si>
  <si>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</si>
  <si>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</si>
  <si>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</si>
  <si>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</si>
  <si>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</si>
  <si>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</si>
  <si>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</si>
  <si>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</si>
  <si>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</si>
  <si>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</si>
  <si>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</si>
  <si>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</si>
  <si>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</si>
  <si>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</si>
  <si>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</si>
  <si>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</si>
  <si>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</si>
  <si>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</si>
  <si>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</si>
  <si>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</si>
  <si>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</si>
  <si>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</si>
  <si>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</si>
  <si>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</si>
  <si>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</si>
  <si>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</si>
  <si>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</si>
  <si>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</si>
  <si>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</si>
  <si>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</si>
  <si>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</si>
  <si>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</si>
  <si>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</si>
  <si>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</si>
  <si>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</si>
  <si>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</si>
  <si>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</si>
  <si>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</si>
  <si>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</si>
  <si>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</si>
  <si>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</si>
  <si>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</si>
  <si>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</si>
  <si>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</si>
  <si>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</si>
  <si>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</si>
  <si>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</si>
  <si>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</si>
  <si>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</si>
  <si>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</si>
  <si>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</si>
  <si>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</si>
  <si>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</si>
  <si>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</si>
  <si>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</si>
  <si>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</si>
  <si>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</si>
  <si>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</si>
  <si>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</si>
  <si>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</si>
  <si>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</si>
  <si>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</si>
  <si>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</si>
  <si>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</si>
  <si>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</si>
  <si>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</si>
  <si>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</si>
  <si>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</si>
  <si>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</si>
  <si>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</si>
  <si>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</si>
  <si>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</si>
  <si>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</si>
  <si>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</si>
  <si>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</si>
  <si>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</si>
  <si>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</si>
  <si>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</si>
  <si>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</si>
  <si>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</si>
  <si>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</si>
  <si>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</si>
  <si>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</si>
  <si>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</si>
  <si>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</si>
  <si>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</si>
  <si>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</si>
  <si>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</si>
  <si>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</si>
  <si>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</si>
  <si>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</si>
  <si>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</si>
  <si>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</si>
  <si>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</si>
  <si>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</si>
  <si>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</si>
  <si>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</si>
  <si>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</si>
  <si>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</si>
  <si>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</si>
  <si>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</si>
  <si>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</si>
  <si>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</si>
  <si>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</si>
  <si>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</si>
  <si>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</si>
  <si>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</si>
  <si>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</si>
  <si>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</si>
  <si>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</si>
  <si>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</si>
  <si>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</si>
  <si>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</si>
  <si>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</si>
  <si>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</si>
  <si>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</si>
  <si>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</si>
  <si>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</si>
  <si>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</si>
  <si>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</si>
  <si>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</si>
  <si>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</si>
  <si>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</si>
  <si>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</si>
  <si>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</si>
  <si>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</si>
  <si>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</si>
  <si>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</si>
  <si>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</si>
  <si>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</si>
  <si>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</si>
  <si>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</si>
  <si>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</si>
  <si>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</si>
  <si>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</si>
  <si>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</si>
  <si>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</si>
  <si>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</si>
  <si>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</si>
  <si>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</si>
  <si>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</si>
  <si>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</si>
  <si>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</si>
  <si>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</si>
  <si>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</si>
  <si>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</si>
  <si>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</si>
  <si>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</si>
  <si>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</si>
  <si>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</si>
  <si>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</si>
  <si>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</si>
  <si>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</si>
  <si>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</si>
  <si>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</si>
  <si>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</si>
  <si>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</si>
  <si>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</si>
  <si>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</si>
  <si>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</si>
  <si>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</si>
  <si>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</si>
  <si>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</si>
  <si>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</si>
  <si>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</si>
  <si>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</si>
  <si>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</si>
  <si>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</si>
  <si>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</si>
  <si>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</si>
  <si>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</si>
  <si>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</si>
  <si>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</si>
  <si>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</si>
  <si>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</si>
  <si>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</si>
  <si>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</si>
  <si>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</si>
  <si>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</si>
  <si>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</si>
  <si>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</si>
  <si>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</si>
  <si>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</si>
  <si>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</si>
  <si>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</si>
  <si>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</si>
  <si>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</si>
  <si>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</si>
  <si>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</si>
  <si>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</si>
  <si>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</si>
  <si>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</si>
  <si>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</si>
  <si>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</si>
  <si>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</si>
  <si>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</si>
  <si>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</si>
  <si>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</si>
  <si>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</si>
  <si>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</si>
  <si>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</si>
  <si>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</si>
  <si>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</si>
  <si>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</si>
  <si>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</si>
  <si>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</si>
  <si>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</si>
  <si>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</si>
  <si>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</si>
  <si>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</si>
  <si>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</si>
  <si>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</si>
  <si>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</si>
  <si>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</si>
  <si>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</si>
  <si>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</si>
  <si>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</si>
  <si>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</si>
  <si>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</si>
  <si>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</si>
  <si>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</si>
  <si>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</si>
  <si>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</si>
  <si>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</si>
  <si>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</si>
  <si>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</si>
  <si>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</si>
  <si>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</si>
  <si>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</si>
  <si>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</si>
  <si>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</si>
  <si>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</si>
  <si>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</si>
  <si>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</si>
  <si>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</si>
  <si>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</si>
  <si>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</si>
  <si>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</si>
  <si>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</si>
  <si>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</si>
  <si>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</si>
  <si>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</si>
  <si>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</si>
  <si>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</si>
  <si>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</si>
  <si>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</si>
  <si>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</si>
  <si>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</si>
  <si>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</si>
  <si>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</si>
  <si>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</si>
  <si>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</si>
  <si>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</si>
  <si>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</si>
  <si>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</si>
  <si>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</si>
  <si>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</si>
  <si>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</si>
  <si>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</si>
  <si>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</si>
  <si>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</si>
  <si>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</si>
  <si>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</si>
  <si>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</si>
  <si>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</si>
  <si>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</si>
  <si>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</si>
  <si>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</si>
  <si>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</si>
  <si>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</si>
  <si>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</si>
  <si>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</si>
  <si>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</si>
  <si>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</si>
  <si>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</si>
  <si>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</si>
  <si>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</si>
  <si>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</si>
  <si>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</si>
  <si>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</si>
  <si>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</si>
  <si>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</si>
  <si>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</si>
  <si>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</si>
  <si>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</si>
  <si>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</si>
  <si>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</si>
  <si>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</si>
  <si>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</si>
  <si>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</si>
  <si>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</si>
  <si>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</si>
  <si>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</si>
  <si>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</si>
  <si>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</si>
  <si>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</si>
  <si>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</si>
  <si>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</si>
  <si>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</si>
  <si>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</si>
  <si>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</si>
  <si>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</si>
  <si>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</si>
  <si>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</si>
  <si>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</si>
  <si>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</si>
  <si>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</si>
  <si>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</si>
  <si>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</si>
  <si>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</si>
  <si>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</si>
  <si>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</si>
  <si>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</si>
  <si>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</si>
  <si>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</si>
  <si>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</si>
  <si>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</si>
  <si>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</si>
  <si>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</si>
  <si>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</si>
  <si>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</si>
  <si>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</si>
  <si>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</si>
  <si>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</si>
  <si>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</si>
  <si>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</si>
  <si>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</si>
  <si>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</si>
  <si>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</si>
  <si>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</si>
  <si>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</si>
  <si>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</si>
  <si>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</si>
  <si>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</si>
  <si>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</si>
  <si>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</si>
  <si>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</si>
  <si>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</si>
  <si>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</si>
  <si>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</si>
  <si>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</si>
  <si>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</si>
  <si>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</si>
  <si>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</si>
  <si>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</si>
  <si>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</si>
  <si>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</si>
  <si>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</si>
  <si>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</si>
  <si>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</si>
  <si>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</si>
  <si>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</si>
  <si>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</si>
  <si>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</si>
  <si>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</si>
  <si>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</si>
  <si>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</si>
  <si>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</si>
  <si>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</si>
  <si>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</si>
  <si>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</si>
  <si>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</si>
  <si>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</si>
  <si>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</si>
  <si>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</si>
  <si>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</si>
  <si>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</si>
  <si>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</si>
  <si>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</si>
  <si>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</si>
  <si>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</si>
  <si>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</si>
  <si>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</si>
  <si>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</si>
  <si>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</si>
  <si>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</si>
  <si>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</si>
  <si>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</si>
  <si>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</si>
  <si>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</si>
  <si>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</si>
  <si>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</si>
  <si>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</si>
  <si>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</si>
  <si>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</si>
  <si>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</si>
  <si>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</si>
  <si>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</si>
  <si>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</si>
  <si>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</si>
  <si>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</si>
  <si>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</si>
  <si>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</si>
  <si>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</si>
  <si>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</si>
  <si>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</si>
  <si>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</si>
  <si>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</si>
  <si>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</si>
  <si>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</si>
  <si>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</si>
  <si>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</si>
  <si>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</si>
  <si>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</si>
  <si>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</si>
  <si>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</si>
  <si>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</si>
  <si>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</si>
  <si>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</si>
  <si>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</si>
  <si>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</si>
  <si>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</si>
  <si>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</si>
  <si>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</si>
  <si>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</si>
  <si>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</si>
  <si>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</si>
  <si>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</si>
  <si>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</si>
  <si>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</si>
  <si>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</si>
  <si>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</si>
  <si>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</si>
  <si>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</si>
  <si>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</si>
  <si>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</si>
  <si>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</si>
  <si>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</si>
  <si>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</si>
  <si>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</si>
  <si>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</si>
  <si>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</si>
  <si>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</si>
  <si>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</si>
  <si>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</si>
  <si>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</si>
  <si>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</si>
  <si>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</si>
  <si>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</si>
  <si>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</si>
  <si>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</si>
  <si>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</si>
  <si>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</si>
  <si>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</si>
  <si>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</si>
  <si>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</si>
  <si>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</si>
  <si>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</si>
  <si>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</si>
  <si>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</si>
  <si>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</si>
  <si>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</si>
  <si>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</si>
  <si>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</si>
  <si>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</si>
  <si>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</si>
  <si>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</si>
  <si>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</si>
  <si>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</si>
  <si>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</si>
  <si>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</si>
  <si>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</si>
  <si>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</si>
  <si>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</si>
  <si>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</si>
  <si>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</si>
  <si>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</si>
  <si>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</si>
  <si>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</si>
  <si>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</si>
  <si>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</si>
  <si>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</si>
  <si>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</si>
  <si>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</si>
  <si>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</si>
  <si>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</si>
  <si>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</si>
  <si>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</si>
  <si>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</si>
  <si>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</si>
  <si>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</si>
  <si>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</si>
  <si>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</si>
  <si>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</si>
  <si>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</si>
  <si>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</si>
  <si>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</si>
  <si>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</si>
  <si>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</si>
  <si>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</si>
  <si>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</si>
  <si>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</si>
  <si>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</si>
  <si>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</si>
  <si>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</si>
  <si>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</si>
  <si>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</si>
  <si>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</si>
  <si>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</si>
  <si>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</si>
  <si>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</si>
  <si>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</si>
  <si>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</si>
  <si>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</si>
  <si>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</si>
  <si>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</si>
  <si>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</si>
  <si>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</si>
  <si>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</si>
  <si>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</si>
  <si>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</si>
  <si>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</si>
  <si>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</si>
  <si>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</si>
  <si>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</si>
  <si>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</si>
  <si>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</si>
  <si>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</si>
  <si>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</si>
  <si>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</si>
  <si>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</si>
  <si>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</si>
  <si>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</si>
  <si>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</si>
  <si>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</si>
  <si>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</si>
  <si>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</si>
  <si>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</si>
  <si>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</si>
  <si>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</si>
  <si>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</si>
  <si>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</si>
  <si>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</si>
  <si>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</si>
  <si>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</si>
  <si>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</si>
  <si>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</si>
  <si>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</si>
  <si>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</si>
  <si>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</si>
  <si>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</si>
  <si>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</si>
  <si>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</si>
  <si>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</si>
  <si>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</si>
  <si>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</si>
  <si>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</si>
  <si>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</si>
  <si>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</si>
  <si>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</si>
  <si>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</si>
  <si>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</si>
  <si>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</si>
  <si>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</si>
  <si>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</si>
  <si>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</si>
  <si>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</si>
  <si>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</si>
  <si>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</si>
  <si>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</si>
  <si>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</si>
  <si>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</si>
  <si>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</si>
  <si>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</si>
  <si>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</si>
  <si>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</si>
  <si>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</si>
  <si>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</si>
  <si>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</si>
  <si>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</si>
  <si>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</si>
  <si>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</si>
  <si>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</si>
  <si>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</si>
  <si>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</si>
  <si>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</si>
  <si>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</si>
  <si>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</si>
  <si>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</si>
  <si>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</si>
  <si>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</si>
  <si>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</si>
  <si>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</si>
  <si>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</si>
  <si>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</si>
  <si>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</si>
  <si>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</si>
  <si>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</si>
  <si>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</si>
  <si>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</si>
  <si>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</si>
  <si>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</si>
  <si>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</si>
  <si>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</si>
  <si>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</si>
  <si>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</si>
  <si>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</si>
  <si>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</si>
  <si>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</si>
  <si>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</si>
  <si>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</si>
  <si>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</si>
  <si>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</si>
  <si>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</si>
  <si>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</si>
  <si>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</si>
  <si>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</si>
  <si>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</si>
  <si>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</si>
  <si>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</si>
  <si>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</si>
  <si>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</si>
  <si>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</si>
  <si>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</si>
  <si>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</si>
  <si>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</si>
  <si>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</si>
  <si>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</si>
  <si>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</si>
  <si>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</si>
  <si>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</si>
  <si>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</si>
  <si>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</si>
  <si>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</si>
  <si>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</si>
  <si>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</si>
  <si>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</si>
  <si>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</si>
  <si>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</si>
  <si>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</si>
  <si>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</si>
  <si>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</si>
  <si>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</si>
  <si>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</si>
  <si>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</si>
  <si>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</si>
  <si>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</si>
  <si>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</si>
  <si>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</si>
  <si>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</si>
  <si>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</si>
  <si>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</si>
  <si>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</si>
  <si>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</si>
  <si>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</si>
  <si>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</si>
  <si>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</si>
  <si>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</si>
  <si>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</si>
  <si>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</si>
  <si>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</si>
  <si>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</si>
  <si>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</si>
  <si>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</si>
  <si>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</si>
  <si>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</si>
  <si>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</si>
  <si>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</si>
  <si>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</si>
  <si>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</si>
  <si>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</si>
  <si>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</si>
  <si>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</si>
  <si>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</si>
  <si>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</si>
  <si>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</si>
  <si>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</si>
  <si>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</si>
  <si>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</si>
  <si>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</si>
  <si>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</si>
  <si>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</si>
  <si>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</si>
  <si>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</si>
  <si>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</si>
  <si>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</si>
  <si>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</si>
  <si>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</si>
  <si>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</si>
  <si>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</si>
  <si>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</si>
  <si>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</si>
  <si>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</si>
  <si>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</si>
  <si>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</si>
  <si>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</si>
  <si>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</si>
  <si>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</si>
  <si>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</si>
  <si>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</si>
  <si>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</si>
  <si>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</si>
  <si>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</si>
  <si>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</si>
  <si>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</si>
  <si>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</si>
  <si>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</si>
  <si>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</si>
  <si>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</si>
  <si>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</si>
  <si>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</si>
  <si>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</si>
  <si>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</si>
  <si>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</si>
  <si>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</si>
  <si>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</si>
  <si>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</si>
  <si>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</si>
  <si>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</si>
  <si>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</si>
  <si>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</si>
  <si>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</si>
  <si>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</si>
  <si>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</si>
  <si>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</si>
  <si>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</si>
  <si>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</si>
  <si>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</si>
  <si>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</si>
  <si>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</si>
  <si>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</si>
  <si>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</si>
  <si>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</si>
  <si>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</si>
  <si>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</si>
  <si>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</si>
  <si>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</si>
  <si>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</si>
  <si>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</si>
  <si>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</si>
  <si>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</si>
  <si>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</si>
  <si>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</si>
  <si>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</si>
  <si>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</si>
  <si>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</si>
  <si>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</si>
  <si>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</si>
  <si>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</si>
  <si>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</si>
  <si>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</si>
  <si>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</si>
  <si>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</si>
  <si>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</si>
  <si>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</si>
  <si>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</si>
  <si>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</si>
  <si>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</si>
  <si>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</si>
  <si>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</si>
  <si>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</si>
  <si>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</si>
  <si>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</si>
  <si>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</si>
  <si>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</si>
  <si>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</si>
  <si>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</si>
  <si>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</si>
  <si>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</si>
  <si>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</si>
  <si>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</si>
  <si>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</si>
  <si>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</si>
  <si>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</si>
  <si>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</si>
  <si>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</si>
  <si>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</si>
  <si>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</si>
  <si>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</si>
  <si>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</si>
  <si>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</si>
  <si>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</si>
  <si>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</si>
  <si>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</si>
  <si>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</si>
  <si>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</si>
  <si>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</si>
  <si>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</si>
  <si>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</si>
  <si>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</si>
  <si>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</si>
  <si>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</si>
  <si>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</si>
  <si>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</si>
  <si>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</si>
  <si>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</si>
  <si>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</si>
  <si>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</si>
  <si>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</si>
  <si>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</si>
  <si>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</si>
  <si>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</si>
  <si>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</si>
  <si>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</si>
  <si>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</si>
  <si>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</si>
  <si>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</si>
  <si>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</si>
  <si>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</si>
  <si>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</si>
  <si>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</si>
  <si>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</si>
  <si>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</si>
  <si>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</si>
  <si>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</si>
  <si>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</si>
  <si>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</si>
  <si>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</si>
  <si>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</si>
  <si>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</si>
  <si>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</si>
  <si>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</si>
  <si>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</si>
  <si>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</si>
  <si>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</si>
  <si>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</si>
  <si>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</si>
  <si>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</si>
  <si>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</si>
  <si>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</si>
  <si>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</si>
  <si>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</si>
  <si>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</si>
  <si>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</si>
  <si>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</si>
  <si>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</si>
  <si>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</si>
  <si>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</si>
  <si>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</si>
  <si>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</si>
  <si>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</si>
  <si>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</si>
  <si>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</si>
  <si>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</si>
  <si>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</si>
  <si>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</si>
  <si>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</si>
  <si>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</si>
  <si>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</si>
  <si>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</si>
  <si>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</si>
  <si>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</si>
  <si>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</si>
  <si>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</si>
  <si>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</si>
  <si>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</si>
  <si>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</si>
  <si>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</si>
  <si>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</si>
  <si>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</si>
  <si>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</si>
  <si>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</si>
  <si>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</si>
  <si>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</si>
  <si>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</si>
  <si>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</si>
  <si>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</si>
  <si>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</si>
  <si>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</si>
  <si>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</si>
  <si>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</si>
  <si>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</si>
  <si>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</si>
  <si>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</si>
  <si>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</si>
  <si>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</si>
  <si>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</si>
  <si>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</si>
  <si>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</si>
  <si>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</si>
  <si>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</si>
  <si>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</si>
  <si>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</si>
  <si>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</si>
  <si>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</si>
  <si>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</si>
  <si>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</si>
  <si>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</si>
  <si>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</si>
  <si>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</si>
  <si>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</si>
  <si>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</si>
  <si>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</si>
  <si>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</si>
  <si>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</si>
  <si>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</si>
  <si>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</si>
  <si>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</si>
  <si>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</si>
  <si>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</si>
  <si>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</si>
  <si>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</si>
  <si>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</si>
  <si>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</si>
  <si>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</si>
  <si>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</si>
  <si>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</si>
  <si>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</si>
  <si>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</si>
  <si>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</si>
  <si>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</si>
  <si>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</si>
  <si>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</si>
  <si>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</si>
  <si>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</si>
  <si>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</si>
  <si>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</si>
  <si>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</si>
  <si>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</si>
  <si>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</si>
  <si>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</si>
  <si>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</si>
  <si>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</si>
  <si>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</si>
  <si>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</si>
  <si>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</si>
  <si>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</si>
  <si>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</si>
  <si>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</si>
  <si>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</si>
  <si>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</si>
  <si>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</si>
  <si>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</si>
  <si>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</si>
  <si>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</si>
  <si>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</si>
  <si>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</si>
  <si>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</si>
  <si>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</si>
  <si>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</si>
  <si>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</si>
  <si>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</si>
  <si>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</si>
  <si>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</si>
  <si>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</si>
  <si>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</si>
  <si>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</si>
  <si>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</si>
  <si>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</si>
  <si>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</si>
  <si>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</si>
  <si>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</si>
  <si>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</si>
  <si>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</si>
  <si>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</si>
  <si>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</si>
  <si>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</si>
  <si>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</si>
  <si>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</si>
  <si>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</si>
  <si>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</si>
  <si>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</si>
  <si>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</si>
  <si>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</si>
  <si>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</si>
  <si>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</si>
  <si>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</si>
  <si>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</si>
  <si>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</si>
  <si>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</si>
  <si>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</si>
  <si>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</si>
  <si>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</si>
  <si>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</si>
  <si>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</si>
  <si>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</si>
  <si>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</si>
  <si>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</si>
  <si>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</si>
  <si>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</si>
  <si>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</si>
  <si>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</si>
  <si>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</si>
  <si>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</si>
  <si>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</si>
  <si>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</si>
  <si>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</si>
  <si>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</si>
  <si>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</si>
  <si>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</si>
  <si>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</si>
  <si>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</si>
  <si>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</si>
  <si>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</si>
  <si>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</si>
  <si>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</si>
  <si>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</si>
  <si>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</si>
  <si>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</si>
  <si>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</si>
  <si>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</si>
  <si>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</si>
  <si>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</si>
  <si>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</si>
  <si>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</si>
  <si>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</si>
  <si>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</si>
  <si>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</si>
  <si>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</si>
  <si>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</si>
  <si>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</si>
  <si>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</si>
  <si>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</si>
  <si>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</si>
  <si>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</si>
  <si>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</si>
  <si>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</si>
  <si>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</si>
  <si>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</si>
  <si>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</si>
  <si>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</si>
  <si>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</si>
  <si>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</si>
  <si>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</si>
  <si>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</si>
  <si>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</si>
  <si>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</si>
  <si>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</si>
  <si>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</si>
  <si>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</si>
  <si>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</si>
  <si>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</si>
  <si>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</si>
  <si>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</si>
  <si>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</si>
  <si>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</si>
  <si>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</si>
  <si>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</si>
  <si>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</si>
  <si>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</si>
  <si>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</si>
  <si>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</si>
  <si>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</si>
  <si>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</si>
  <si>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</si>
  <si>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</si>
  <si>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</si>
  <si>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</si>
  <si>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</si>
  <si>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</si>
  <si>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</si>
  <si>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</si>
  <si>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</si>
  <si>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</si>
  <si>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</si>
  <si>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</si>
  <si>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</si>
  <si>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</si>
  <si>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</si>
  <si>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</si>
  <si>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</si>
  <si>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</si>
  <si>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</si>
  <si>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</si>
  <si>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</si>
  <si>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</si>
  <si>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</si>
  <si>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</si>
  <si>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</si>
  <si>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</si>
  <si>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</si>
  <si>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</si>
  <si>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</si>
  <si>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</si>
  <si>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</si>
  <si>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</si>
  <si>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</si>
  <si>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</si>
  <si>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</si>
  <si>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</si>
  <si>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</si>
  <si>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</si>
  <si>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</si>
  <si>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</si>
  <si>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</si>
  <si>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</si>
  <si>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</si>
  <si>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</si>
  <si>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</si>
  <si>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</si>
  <si>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</si>
  <si>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</si>
  <si>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</si>
  <si>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</si>
  <si>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</si>
  <si>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</si>
  <si>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</si>
  <si>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</si>
  <si>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</si>
  <si>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</si>
  <si>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</si>
  <si>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</si>
  <si>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</si>
  <si>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</si>
  <si>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</si>
  <si>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</si>
  <si>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</si>
  <si>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</si>
  <si>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</si>
  <si>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</si>
  <si>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</si>
  <si>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</si>
  <si>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</si>
  <si>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</si>
  <si>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</si>
  <si>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</si>
  <si>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</si>
  <si>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</si>
  <si>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</si>
  <si>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</si>
  <si>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</si>
  <si>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</si>
  <si>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</si>
  <si>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</si>
  <si>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</si>
  <si>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</si>
  <si>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</si>
  <si>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</si>
  <si>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</si>
  <si>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</si>
  <si>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</si>
  <si>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</si>
  <si>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</si>
  <si>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</si>
  <si>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</si>
  <si>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</si>
  <si>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</si>
  <si>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</si>
  <si>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</si>
  <si>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</si>
  <si>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</si>
  <si>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</si>
  <si>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</si>
  <si>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</si>
  <si>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</si>
  <si>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</si>
  <si>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</si>
  <si>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</si>
  <si>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</si>
  <si>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</si>
  <si>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</si>
  <si>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</si>
  <si>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</si>
  <si>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</si>
  <si>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</si>
  <si>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</si>
  <si>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</si>
  <si>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</si>
  <si>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</si>
  <si>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</si>
  <si>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</si>
  <si>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</si>
  <si>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</si>
  <si>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</si>
  <si>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</si>
  <si>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</si>
  <si>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</si>
  <si>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</si>
  <si>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</si>
  <si>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</si>
  <si>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</si>
  <si>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</si>
  <si>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</si>
  <si>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</si>
  <si>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</si>
  <si>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</si>
  <si>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</si>
  <si>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</si>
  <si>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</si>
  <si>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</si>
  <si>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</si>
  <si>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</si>
  <si>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</si>
  <si>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</si>
  <si>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</si>
  <si>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</si>
  <si>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</si>
  <si>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</si>
  <si>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</si>
  <si>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</si>
  <si>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</si>
  <si>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</si>
  <si>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</si>
  <si>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</si>
  <si>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</si>
  <si>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</si>
  <si>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</si>
  <si>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</si>
  <si>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</si>
  <si>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</si>
  <si>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</si>
  <si>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</si>
  <si>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</si>
  <si>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</si>
  <si>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</si>
  <si>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</si>
  <si>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</si>
  <si>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</si>
  <si>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</si>
  <si>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</si>
  <si>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</si>
  <si>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</si>
  <si>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</si>
  <si>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</si>
  <si>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</si>
  <si>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</si>
  <si>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</si>
  <si>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</si>
  <si>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</si>
  <si>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</si>
  <si>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</si>
  <si>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</si>
  <si>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</si>
  <si>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</si>
  <si>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</si>
  <si>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</si>
  <si>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</si>
  <si>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</si>
  <si>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</si>
  <si>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</si>
  <si>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</si>
  <si>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</si>
  <si>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</si>
  <si>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</si>
  <si>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</si>
  <si>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</si>
  <si>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</si>
  <si>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</si>
  <si>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</si>
  <si>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</si>
  <si>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</si>
  <si>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</si>
  <si>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</si>
  <si>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</si>
  <si>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</si>
  <si>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</si>
  <si>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</si>
  <si>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</si>
  <si>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</si>
  <si>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</si>
  <si>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</si>
  <si>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</si>
  <si>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</si>
  <si>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</si>
  <si>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</si>
  <si>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</si>
  <si>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</si>
  <si>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</si>
  <si>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</si>
  <si>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</si>
  <si>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</si>
  <si>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</si>
  <si>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</si>
  <si>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</si>
  <si>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</si>
  <si>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</si>
  <si>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</si>
  <si>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</si>
  <si>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</si>
  <si>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</si>
  <si>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</si>
  <si>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</si>
  <si>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</si>
  <si>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</si>
  <si>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</si>
  <si>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</si>
  <si>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</si>
  <si>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</si>
  <si>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</si>
  <si>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</si>
  <si>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</si>
  <si>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</si>
  <si>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</si>
  <si>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</si>
  <si>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</si>
  <si>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</si>
  <si>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</si>
  <si>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</si>
  <si>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</si>
  <si>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</si>
  <si>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</si>
  <si>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</si>
  <si>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</si>
  <si>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</si>
  <si>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</si>
  <si>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</si>
  <si>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</si>
  <si>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</si>
  <si>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</si>
  <si>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</si>
  <si>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</si>
  <si>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</si>
  <si>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</si>
  <si>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</si>
  <si>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</si>
  <si>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</si>
  <si>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</si>
  <si>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</si>
  <si>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</si>
  <si>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</si>
  <si>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</si>
  <si>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</si>
  <si>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</si>
  <si>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</si>
  <si>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</si>
  <si>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</si>
  <si>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</si>
  <si>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</si>
  <si>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</si>
  <si>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</si>
  <si>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</si>
  <si>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</si>
  <si>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</si>
  <si>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</si>
  <si>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</si>
  <si>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</si>
  <si>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</si>
  <si>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</si>
  <si>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</si>
  <si>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</si>
  <si>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</si>
  <si>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</si>
  <si>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</si>
  <si>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</si>
  <si>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</si>
  <si>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</si>
  <si>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</si>
  <si>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</si>
  <si>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</si>
  <si>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</si>
  <si>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</si>
  <si>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</si>
  <si>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</si>
  <si>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</si>
  <si>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</si>
  <si>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</si>
  <si>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</si>
  <si>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</si>
  <si>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</si>
  <si>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</si>
  <si>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</si>
  <si>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</si>
  <si>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</si>
  <si>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</si>
  <si>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</si>
  <si>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</si>
  <si>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</si>
  <si>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</si>
  <si>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</si>
  <si>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</si>
  <si>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</si>
  <si>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</si>
  <si>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</si>
  <si>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</si>
  <si>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</si>
  <si>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</si>
  <si>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</si>
  <si>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</si>
  <si>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</si>
  <si>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</si>
  <si>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</si>
  <si>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</si>
  <si>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</si>
  <si>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</si>
  <si>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</si>
  <si>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</si>
  <si>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</si>
  <si>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</si>
  <si>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</si>
  <si>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</si>
  <si>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</si>
  <si>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</si>
  <si>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</si>
  <si>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</si>
  <si>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</si>
  <si>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</si>
  <si>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</si>
  <si>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</si>
  <si>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</si>
  <si>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</si>
  <si>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</si>
  <si>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</si>
  <si>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</si>
  <si>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</si>
  <si>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</si>
  <si>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</si>
  <si>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</si>
  <si>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</si>
  <si>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</si>
  <si>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</si>
  <si>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</si>
  <si>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</si>
  <si>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</si>
  <si>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</si>
  <si>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</si>
  <si>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</si>
  <si>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</si>
  <si>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</si>
  <si>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</si>
  <si>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</si>
  <si>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</si>
  <si>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</si>
  <si>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</si>
  <si>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</si>
  <si>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</si>
  <si>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</si>
  <si>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</si>
  <si>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</si>
  <si>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</si>
  <si>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</si>
  <si>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</si>
  <si>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</si>
  <si>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</si>
  <si>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</si>
  <si>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</si>
  <si>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</si>
  <si>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</si>
  <si>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</si>
  <si>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</si>
  <si>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</si>
  <si>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</si>
  <si>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</si>
  <si>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</si>
  <si>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</si>
  <si>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</si>
  <si>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</si>
  <si>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</si>
  <si>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</si>
  <si>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</si>
  <si>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</si>
  <si>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</si>
  <si>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</si>
  <si>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</si>
  <si>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</si>
  <si>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</si>
  <si>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</si>
  <si>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</si>
  <si>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</si>
  <si>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</si>
  <si>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</si>
  <si>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</si>
  <si>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</si>
  <si>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</si>
  <si>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</si>
  <si>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</si>
  <si>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</si>
  <si>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</si>
  <si>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</si>
  <si>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</si>
  <si>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</si>
  <si>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</si>
  <si>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</si>
  <si>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</si>
  <si>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</si>
  <si>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</si>
  <si>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</si>
  <si>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</si>
  <si>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</si>
  <si>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</si>
  <si>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</si>
  <si>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</si>
  <si>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</si>
  <si>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</si>
  <si>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</si>
  <si>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</si>
  <si>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</si>
  <si>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</si>
  <si>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</si>
  <si>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</si>
  <si>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</si>
  <si>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</si>
  <si>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</si>
  <si>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</si>
  <si>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</si>
  <si>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</si>
  <si>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</si>
  <si>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</si>
  <si>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</si>
  <si>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</si>
  <si>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</si>
  <si>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</si>
  <si>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</si>
  <si>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</si>
  <si>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</si>
  <si>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</si>
  <si>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</si>
  <si>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</si>
  <si>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</si>
  <si>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</si>
  <si>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</si>
  <si>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</si>
  <si>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</si>
  <si>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</si>
  <si>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</si>
  <si>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</si>
  <si>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</si>
  <si>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</si>
  <si>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</si>
  <si>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</si>
  <si>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</si>
  <si>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</si>
  <si>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</si>
  <si>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</si>
  <si>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</si>
  <si>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</si>
  <si>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</si>
  <si>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</si>
  <si>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</si>
  <si>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</si>
  <si>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</si>
  <si>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</si>
  <si>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</si>
  <si>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</si>
  <si>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</si>
  <si>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</si>
  <si>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</si>
  <si>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</si>
  <si>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</si>
  <si>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</si>
  <si>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</si>
  <si>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</si>
  <si>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</si>
  <si>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</si>
  <si>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</si>
  <si>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</si>
  <si>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</si>
  <si>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</si>
  <si>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</si>
  <si>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</si>
  <si>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</si>
  <si>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</si>
  <si>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</si>
  <si>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</si>
  <si>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</si>
  <si>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</si>
  <si>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</si>
  <si>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</si>
  <si>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</si>
  <si>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</si>
  <si>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</si>
  <si>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</si>
  <si>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</si>
  <si>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</si>
  <si>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</si>
  <si>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</si>
  <si>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</si>
  <si>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</si>
  <si>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</si>
  <si>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</si>
  <si>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</si>
  <si>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</si>
  <si>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</si>
  <si>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</si>
  <si>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</si>
  <si>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</si>
  <si>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</si>
  <si>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</si>
  <si>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</si>
  <si>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</si>
  <si>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</si>
  <si>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</si>
  <si>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</si>
  <si>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</si>
  <si>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</si>
  <si>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</si>
  <si>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</si>
  <si>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</si>
  <si>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</si>
  <si>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</si>
  <si>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</si>
  <si>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</si>
  <si>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</si>
  <si>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</si>
  <si>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</si>
  <si>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</si>
  <si>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</si>
  <si>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</si>
  <si>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</si>
  <si>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</si>
  <si>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</si>
  <si>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</si>
  <si>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</si>
  <si>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</si>
  <si>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</si>
  <si>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</si>
  <si>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</si>
  <si>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</si>
  <si>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</si>
  <si>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</si>
  <si>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</si>
  <si>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</si>
  <si>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</si>
  <si>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</si>
  <si>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</si>
  <si>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</si>
  <si>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</si>
  <si>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</si>
  <si>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</si>
  <si>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</si>
  <si>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</si>
  <si>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</si>
  <si>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</si>
  <si>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</si>
  <si>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</si>
  <si>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</si>
  <si>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</si>
  <si>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</si>
  <si>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</si>
  <si>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</si>
  <si>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</si>
  <si>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</si>
  <si>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</si>
  <si>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</si>
  <si>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</si>
  <si>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</si>
  <si>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</si>
  <si>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</si>
  <si>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</si>
  <si>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</si>
  <si>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</si>
  <si>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</si>
  <si>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</si>
  <si>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</si>
  <si>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</si>
  <si>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</si>
  <si>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</si>
  <si>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</si>
  <si>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</si>
  <si>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</si>
  <si>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</si>
  <si>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</si>
  <si>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</si>
  <si>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</si>
  <si>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</si>
  <si>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</si>
  <si>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</si>
  <si>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</si>
  <si>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</si>
  <si>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</si>
  <si>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</si>
  <si>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</si>
  <si>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</si>
  <si>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</si>
  <si>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</si>
  <si>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</si>
  <si>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</si>
  <si>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</si>
  <si>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</si>
  <si>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</si>
  <si>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</si>
  <si>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</si>
  <si>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</si>
  <si>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</si>
  <si>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</si>
  <si>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</si>
  <si>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</si>
  <si>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</si>
  <si>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</si>
  <si>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</si>
  <si>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</si>
  <si>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</si>
  <si>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</si>
  <si>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</si>
  <si>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</si>
  <si>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</si>
  <si>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</si>
  <si>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</si>
  <si>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</si>
  <si>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</si>
  <si>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</si>
  <si>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</si>
  <si>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</si>
  <si>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</si>
  <si>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</si>
  <si>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</si>
  <si>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</si>
  <si>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</si>
  <si>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</si>
  <si>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</si>
  <si>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</si>
  <si>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</si>
  <si>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</si>
  <si>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</si>
  <si>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</si>
  <si>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</si>
  <si>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</si>
  <si>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</si>
  <si>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</si>
  <si>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</si>
  <si>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</si>
  <si>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</si>
  <si>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</si>
  <si>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</si>
  <si>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</si>
  <si>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</si>
  <si>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</si>
  <si>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</si>
  <si>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</si>
  <si>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</si>
  <si>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</si>
  <si>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</si>
  <si>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</si>
  <si>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</si>
  <si>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</si>
  <si>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</si>
  <si>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</si>
  <si>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</si>
  <si>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</si>
  <si>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</si>
  <si>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</si>
  <si>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</si>
  <si>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</si>
  <si>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</si>
  <si>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</si>
  <si>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</si>
  <si>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</si>
  <si>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</si>
  <si>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</si>
  <si>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</si>
  <si>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</si>
  <si>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</si>
  <si>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</si>
  <si>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</si>
  <si>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</si>
  <si>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</si>
  <si>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</si>
  <si>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</si>
  <si>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</si>
  <si>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</si>
  <si>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</si>
  <si>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</si>
  <si>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</si>
  <si>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</si>
  <si>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</si>
  <si>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</si>
  <si>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</si>
  <si>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</si>
  <si>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</si>
  <si>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</si>
  <si>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</si>
  <si>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</si>
  <si>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</si>
  <si>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</si>
  <si>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</si>
  <si>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</si>
  <si>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</si>
  <si>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</si>
  <si>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</si>
  <si>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</si>
  <si>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</si>
  <si>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</si>
  <si>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</si>
  <si>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</si>
  <si>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</si>
  <si>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</si>
  <si>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</si>
  <si>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</si>
  <si>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</si>
  <si>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</si>
  <si>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</si>
  <si>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</si>
  <si>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</si>
  <si>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</si>
  <si>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</si>
  <si>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</si>
  <si>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</si>
  <si>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</si>
  <si>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</si>
  <si>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</si>
  <si>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</si>
  <si>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</si>
  <si>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</si>
  <si>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</si>
  <si>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</si>
  <si>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</si>
  <si>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</si>
  <si>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</si>
  <si>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</si>
  <si>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</si>
  <si>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</si>
  <si>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</si>
  <si>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</si>
  <si>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</si>
  <si>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</si>
  <si>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</si>
  <si>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</si>
  <si>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</si>
  <si>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</si>
  <si>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</si>
  <si>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</si>
  <si>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</si>
  <si>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</si>
  <si>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</si>
  <si>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</si>
  <si>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</si>
  <si>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</si>
  <si>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</si>
  <si>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</si>
  <si>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</si>
  <si>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</si>
  <si>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</si>
  <si>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</si>
  <si>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</si>
  <si>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</si>
  <si>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</si>
  <si>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</si>
  <si>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</si>
  <si>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</si>
  <si>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</si>
  <si>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</si>
  <si>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</si>
  <si>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</si>
  <si>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</si>
  <si>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</si>
  <si>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</si>
  <si>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</si>
  <si>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</si>
  <si>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</si>
  <si>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</si>
  <si>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</si>
  <si>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</si>
  <si>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</si>
  <si>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</si>
  <si>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</si>
  <si>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</si>
  <si>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</si>
  <si>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</si>
  <si>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</si>
  <si>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</si>
  <si>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</si>
  <si>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</si>
  <si>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</si>
  <si>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</si>
  <si>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</si>
  <si>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</si>
  <si>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</si>
  <si>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</si>
  <si>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</si>
  <si>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</si>
  <si>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</si>
  <si>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</si>
  <si>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</si>
  <si>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</si>
  <si>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</si>
  <si>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</si>
  <si>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</si>
  <si>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</si>
  <si>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</si>
  <si>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</si>
  <si>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</si>
  <si>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</si>
  <si>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</si>
  <si>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</si>
  <si>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</si>
  <si>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</si>
  <si>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</si>
  <si>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</si>
  <si>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</si>
  <si>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</si>
  <si>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</si>
  <si>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</si>
  <si>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</si>
  <si>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</si>
  <si>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</si>
  <si>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</si>
  <si>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</si>
  <si>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</si>
  <si>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</si>
  <si>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</si>
  <si>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</si>
  <si>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</si>
  <si>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</si>
  <si>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</si>
  <si>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</si>
  <si>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</si>
  <si>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</si>
  <si>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</si>
  <si>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</si>
  <si>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</si>
  <si>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</si>
  <si>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</si>
  <si>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</si>
  <si>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</si>
  <si>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</si>
  <si>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</si>
  <si>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</si>
  <si>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</si>
  <si>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</si>
  <si>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</si>
  <si>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</si>
  <si>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</si>
  <si>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</si>
  <si>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</si>
  <si>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</si>
  <si>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</si>
  <si>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</si>
  <si>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</si>
  <si>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</si>
  <si>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</si>
  <si>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</si>
  <si>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</si>
  <si>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</si>
  <si>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</si>
  <si>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</si>
  <si>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</si>
  <si>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</si>
  <si>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</si>
  <si>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</si>
  <si>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</si>
  <si>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</si>
  <si>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</si>
  <si>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</si>
  <si>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</si>
  <si>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</si>
  <si>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</si>
  <si>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</si>
  <si>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</si>
  <si>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</si>
  <si>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</si>
  <si>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</si>
  <si>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</si>
  <si>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</si>
  <si>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</si>
  <si>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</si>
  <si>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</si>
  <si>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</si>
  <si>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</si>
  <si>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</si>
  <si>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</si>
  <si>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</si>
  <si>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</si>
  <si>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</si>
  <si>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</si>
  <si>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</si>
  <si>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</si>
  <si>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</si>
  <si>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</si>
  <si>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</si>
  <si>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</si>
  <si>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</si>
  <si>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</si>
  <si>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</si>
  <si>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</si>
  <si>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</si>
  <si>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</si>
  <si>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</si>
  <si>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</si>
  <si>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</si>
  <si>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</si>
  <si>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</si>
  <si>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</si>
  <si>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</si>
  <si>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</si>
  <si>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</si>
  <si>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</si>
  <si>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</si>
  <si>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</si>
  <si>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</si>
  <si>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</si>
  <si>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</si>
  <si>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</si>
  <si>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</si>
  <si>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</si>
  <si>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</si>
  <si>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</si>
  <si>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</si>
  <si>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</si>
  <si>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</si>
  <si>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</si>
  <si>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</si>
  <si>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</si>
  <si>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</si>
  <si>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</si>
  <si>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</si>
  <si>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</si>
  <si>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</si>
  <si>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</si>
  <si>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</si>
  <si>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</si>
  <si>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</si>
  <si>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</si>
  <si>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</si>
  <si>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</si>
  <si>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</si>
  <si>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</si>
  <si>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</si>
  <si>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</si>
  <si>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</si>
  <si>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</si>
  <si>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</si>
  <si>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</si>
  <si>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</si>
  <si>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</si>
  <si>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</si>
  <si>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</si>
  <si>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</si>
  <si>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</si>
  <si>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</si>
  <si>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</si>
  <si>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</si>
  <si>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</si>
  <si>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</si>
  <si>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</si>
  <si>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</si>
  <si>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</si>
  <si>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</si>
  <si>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</si>
  <si>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</si>
  <si>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</si>
  <si>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</si>
  <si>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</si>
  <si>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</si>
  <si>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</si>
  <si>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</si>
  <si>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</si>
  <si>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</si>
  <si>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</si>
  <si>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</si>
  <si>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</si>
  <si>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</si>
  <si>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</si>
  <si>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</si>
  <si>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</si>
  <si>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</si>
  <si>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</si>
  <si>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</si>
  <si>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</si>
  <si>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</si>
  <si>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</si>
  <si>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</si>
  <si>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</si>
  <si>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</si>
  <si>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</si>
  <si>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</si>
  <si>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</si>
  <si>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</si>
  <si>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</si>
  <si>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</si>
  <si>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</si>
  <si>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</si>
  <si>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</si>
  <si>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</si>
  <si>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</si>
  <si>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</si>
  <si>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</si>
  <si>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</si>
  <si>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</si>
  <si>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</si>
  <si>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</si>
  <si>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</si>
  <si>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</si>
  <si>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</si>
  <si>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</si>
  <si>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</si>
  <si>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</si>
  <si>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</si>
  <si>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</si>
  <si>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</si>
  <si>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</si>
  <si>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</si>
  <si>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</si>
  <si>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</si>
  <si>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</si>
  <si>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</si>
  <si>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</si>
  <si>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</si>
  <si>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</si>
  <si>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</si>
  <si>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</si>
  <si>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</si>
  <si>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</si>
  <si>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</si>
  <si>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</si>
  <si>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</si>
  <si>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</si>
  <si>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</si>
  <si>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</si>
  <si>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</si>
  <si>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</si>
  <si>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</si>
  <si>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</si>
  <si>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</si>
  <si>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</si>
  <si>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</si>
  <si>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</si>
  <si>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</si>
  <si>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</si>
  <si>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</si>
  <si>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</si>
  <si>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</si>
  <si>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</si>
  <si>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</si>
  <si>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</si>
  <si>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</si>
  <si>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</si>
  <si>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</si>
  <si>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</si>
  <si>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</si>
  <si>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</si>
  <si>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</si>
  <si>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</si>
  <si>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</si>
  <si>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</si>
  <si>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</si>
  <si>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</si>
  <si>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</si>
  <si>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</si>
  <si>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</si>
  <si>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</si>
  <si>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</si>
  <si>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</si>
  <si>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</si>
  <si>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</si>
  <si>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</si>
  <si>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</si>
  <si>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</si>
  <si>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</si>
  <si>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</si>
  <si>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</si>
  <si>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</si>
  <si>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</si>
  <si>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</si>
  <si>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</si>
  <si>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</si>
  <si>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</si>
  <si>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</si>
  <si>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</si>
  <si>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</si>
  <si>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</si>
  <si>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</si>
  <si>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</si>
  <si>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</si>
  <si>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</si>
  <si>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</si>
  <si>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</si>
  <si>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</si>
  <si>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</si>
  <si>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</si>
  <si>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</si>
  <si>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</si>
  <si>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</si>
  <si>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</si>
  <si>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</si>
  <si>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</si>
  <si>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</si>
  <si>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</si>
  <si>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</si>
  <si>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</si>
  <si>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</si>
  <si>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</si>
  <si>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</si>
  <si>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</si>
  <si>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</si>
  <si>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</si>
  <si>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</si>
  <si>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</si>
  <si>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</si>
  <si>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</si>
  <si>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</si>
  <si>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</si>
  <si>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</si>
  <si>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</si>
  <si>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</si>
  <si>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</si>
  <si>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</si>
  <si>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</si>
  <si>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</si>
  <si>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</si>
  <si>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</si>
  <si>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</si>
  <si>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</si>
  <si>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</si>
  <si>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</si>
  <si>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</si>
  <si>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</si>
  <si>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</si>
  <si>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</si>
  <si>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</si>
  <si>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</si>
  <si>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</si>
  <si>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</si>
  <si>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</si>
  <si>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</si>
  <si>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</si>
  <si>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</si>
  <si>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</si>
  <si>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</si>
  <si>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</si>
  <si>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</si>
  <si>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</si>
  <si>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</si>
  <si>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</si>
  <si>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</si>
  <si>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</si>
  <si>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</si>
  <si>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</si>
  <si>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</si>
  <si>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</si>
  <si>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</si>
  <si>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</si>
  <si>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</si>
  <si>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</si>
  <si>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</si>
  <si>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</si>
  <si>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</si>
  <si>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</si>
  <si>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</si>
  <si>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</si>
  <si>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</si>
  <si>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</si>
  <si>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</si>
  <si>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</si>
  <si>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</si>
  <si>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</si>
  <si>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</si>
  <si>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</si>
  <si>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</si>
  <si>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</si>
  <si>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</si>
  <si>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</si>
  <si>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</si>
  <si>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</si>
  <si>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</si>
  <si>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</si>
  <si>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</si>
  <si>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</si>
  <si>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</si>
  <si>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</si>
  <si>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</si>
  <si>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</si>
  <si>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</si>
  <si>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</si>
  <si>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</si>
  <si>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</si>
  <si>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</si>
  <si>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</si>
  <si>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</si>
  <si>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</si>
  <si>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</si>
  <si>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</si>
  <si>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</si>
  <si>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</si>
  <si>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</si>
  <si>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</si>
  <si>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</si>
  <si>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</si>
  <si>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</si>
  <si>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</si>
  <si>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</si>
  <si>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</si>
  <si>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</si>
  <si>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</si>
  <si>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</si>
  <si>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</si>
  <si>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</si>
  <si>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</si>
  <si>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</si>
  <si>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</si>
  <si>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</si>
  <si>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</si>
  <si>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</si>
  <si>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</si>
  <si>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</si>
  <si>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</si>
  <si>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</si>
  <si>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</si>
  <si>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</si>
  <si>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</si>
  <si>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</si>
  <si>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</si>
  <si>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</si>
  <si>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</si>
  <si>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</si>
  <si>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</si>
  <si>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</si>
  <si>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</si>
  <si>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</si>
  <si>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</si>
  <si>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</si>
  <si>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</si>
  <si>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</si>
  <si>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</si>
  <si>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</si>
  <si>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</si>
  <si>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</si>
  <si>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</si>
  <si>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</si>
  <si>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</si>
  <si>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</si>
  <si>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</si>
  <si>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</si>
  <si>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</si>
  <si>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</si>
  <si>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</si>
  <si>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</si>
  <si>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</si>
  <si>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</si>
  <si>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</si>
  <si>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</si>
  <si>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</si>
  <si>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</si>
  <si>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</si>
  <si>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</si>
  <si>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</si>
  <si>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</si>
  <si>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</si>
  <si>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</si>
  <si>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</si>
  <si>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</si>
  <si>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</si>
  <si>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</si>
  <si>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</si>
  <si>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</si>
  <si>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</si>
  <si>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</si>
  <si>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</si>
  <si>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</si>
  <si>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</si>
  <si>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</si>
  <si>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</si>
  <si>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</si>
  <si>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</si>
  <si>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</si>
  <si>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</si>
  <si>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</si>
  <si>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</si>
  <si>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</si>
  <si>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</si>
  <si>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</si>
  <si>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</si>
  <si>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</si>
  <si>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</si>
  <si>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</si>
  <si>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</si>
  <si>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</si>
  <si>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</si>
  <si>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</si>
  <si>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</si>
  <si>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</si>
  <si>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</si>
  <si>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</si>
  <si>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</si>
  <si>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</si>
  <si>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</si>
  <si>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</si>
  <si>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</si>
  <si>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</si>
  <si>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</si>
  <si>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</si>
  <si>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</si>
  <si>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</si>
  <si>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</si>
  <si>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</si>
  <si>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</si>
  <si>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</si>
  <si>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</si>
  <si>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</si>
  <si>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</si>
  <si>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</si>
  <si>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</si>
  <si>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</si>
  <si>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</si>
  <si>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</si>
  <si>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</si>
  <si>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</si>
  <si>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</si>
  <si>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</si>
  <si>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</si>
  <si>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</si>
  <si>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</si>
  <si>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</si>
  <si>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</si>
  <si>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</si>
  <si>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</si>
  <si>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</si>
  <si>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</si>
  <si>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</si>
  <si>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</si>
  <si>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</si>
  <si>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</si>
  <si>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</si>
  <si>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</si>
  <si>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</si>
  <si>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</si>
  <si>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</si>
  <si>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</si>
  <si>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</si>
  <si>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</si>
  <si>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</si>
  <si>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</si>
  <si>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</si>
  <si>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</si>
  <si>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</si>
  <si>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</si>
  <si>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</si>
  <si>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</si>
  <si>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</si>
  <si>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</si>
  <si>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</si>
  <si>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</si>
  <si>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</si>
  <si>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</si>
  <si>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</si>
  <si>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</si>
  <si>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</si>
  <si>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</si>
  <si>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</si>
  <si>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</si>
  <si>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</si>
  <si>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</si>
  <si>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</si>
  <si>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</si>
  <si>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</si>
  <si>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</si>
  <si>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</si>
  <si>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</si>
  <si>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</si>
  <si>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</si>
  <si>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</si>
  <si>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</si>
  <si>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</si>
  <si>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</si>
  <si>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</si>
  <si>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</si>
  <si>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</si>
  <si>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</si>
  <si>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</si>
  <si>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</si>
  <si>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</si>
  <si>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</si>
  <si>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</si>
  <si>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</si>
  <si>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</si>
  <si>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</si>
  <si>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</si>
  <si>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</si>
  <si>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</si>
  <si>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</si>
  <si>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</si>
  <si>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</si>
  <si>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</si>
  <si>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</si>
  <si>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</si>
  <si>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</si>
  <si>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</si>
  <si>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</si>
  <si>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</si>
  <si>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</si>
  <si>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</si>
  <si>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</si>
  <si>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</si>
  <si>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</si>
  <si>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</si>
  <si>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</si>
  <si>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</si>
  <si>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</si>
  <si>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</si>
  <si>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</si>
  <si>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</si>
  <si>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</si>
  <si>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</si>
  <si>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</si>
  <si>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</si>
  <si>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</si>
  <si>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</si>
  <si>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</si>
  <si>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</si>
  <si>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</si>
  <si>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</si>
  <si>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</si>
  <si>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</si>
  <si>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</si>
  <si>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</si>
  <si>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</si>
  <si>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</si>
  <si>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</si>
  <si>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</si>
  <si>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</si>
  <si>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</si>
  <si>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</si>
  <si>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</si>
  <si>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</si>
  <si>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</si>
  <si>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</si>
  <si>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</si>
  <si>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</si>
  <si>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</si>
  <si>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</si>
  <si>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</si>
  <si>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</si>
  <si>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</si>
  <si>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</si>
  <si>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</si>
  <si>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</si>
  <si>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</si>
  <si>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</si>
  <si>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</si>
  <si>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</si>
  <si>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</si>
  <si>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</si>
  <si>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</si>
  <si>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</si>
  <si>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</si>
  <si>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</si>
  <si>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</si>
  <si>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</si>
  <si>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</si>
  <si>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</si>
  <si>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</si>
  <si>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</si>
  <si>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</si>
  <si>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</si>
  <si>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</si>
  <si>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</si>
  <si>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</si>
  <si>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</si>
  <si>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</si>
  <si>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</si>
  <si>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</si>
  <si>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</si>
  <si>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</si>
  <si>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</si>
  <si>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</si>
  <si>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</si>
  <si>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</si>
  <si>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</si>
  <si>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</si>
  <si>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</si>
  <si>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</si>
  <si>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</si>
  <si>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</si>
  <si>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</si>
  <si>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</si>
  <si>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</si>
  <si>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</si>
  <si>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</si>
  <si>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</si>
  <si>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</si>
  <si>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</si>
  <si>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</si>
  <si>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</si>
  <si>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</si>
  <si>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</si>
  <si>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</si>
  <si>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</si>
  <si>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</si>
  <si>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</si>
  <si>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</si>
  <si>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</si>
  <si>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</si>
  <si>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</si>
  <si>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</si>
  <si>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</si>
  <si>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</si>
  <si>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</si>
  <si>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</si>
  <si>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</si>
  <si>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</si>
  <si>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</si>
  <si>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</si>
  <si>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</si>
  <si>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</si>
  <si>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</si>
  <si>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</si>
  <si>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</si>
  <si>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</si>
  <si>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</si>
  <si>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</si>
  <si>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</si>
  <si>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</si>
  <si>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</si>
  <si>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</si>
  <si>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</si>
  <si>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</si>
  <si>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</si>
  <si>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</si>
  <si>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</si>
  <si>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</si>
  <si>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</si>
  <si>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</si>
  <si>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</si>
  <si>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</si>
  <si>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</si>
  <si>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</si>
  <si>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</si>
  <si>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</si>
  <si>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</si>
  <si>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</si>
  <si>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</si>
  <si>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</si>
  <si>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</si>
  <si>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</si>
  <si>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</si>
  <si>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</si>
  <si>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</si>
  <si>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</si>
  <si>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</si>
  <si>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</si>
  <si>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</si>
  <si>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</si>
  <si>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</si>
  <si>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</si>
  <si>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</si>
  <si>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</si>
  <si>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</si>
  <si>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</si>
  <si>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</si>
  <si>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</si>
  <si>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</si>
  <si>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</si>
  <si>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</si>
  <si>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</si>
  <si>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</si>
  <si>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</si>
  <si>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</si>
  <si>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</si>
  <si>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</si>
  <si>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</si>
  <si>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</si>
  <si>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</si>
  <si>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</si>
  <si>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</si>
  <si>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</si>
  <si>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</si>
  <si>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</si>
  <si>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</si>
  <si>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</si>
  <si>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</si>
  <si>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</si>
  <si>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</si>
  <si>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</si>
  <si>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</si>
  <si>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</si>
  <si>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</si>
  <si>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</si>
  <si>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</si>
  <si>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</si>
  <si>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</si>
  <si>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</si>
  <si>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</si>
  <si>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</si>
  <si>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</si>
  <si>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</si>
  <si>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</si>
  <si>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</si>
  <si>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</si>
  <si>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</si>
  <si>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</si>
  <si>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</si>
  <si>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</si>
  <si>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</si>
  <si>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</si>
  <si>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</si>
  <si>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</si>
  <si>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</si>
  <si>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</si>
  <si>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</si>
  <si>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</si>
  <si>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</si>
  <si>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</si>
  <si>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</si>
  <si>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</si>
  <si>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</si>
  <si>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</si>
  <si>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</si>
  <si>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</si>
  <si>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</si>
  <si>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</si>
  <si>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</si>
  <si>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</si>
  <si>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</si>
  <si>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</si>
  <si>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</si>
  <si>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</si>
  <si>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</si>
  <si>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</si>
  <si>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</si>
  <si>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</si>
  <si>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</si>
  <si>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</si>
  <si>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</si>
  <si>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</si>
  <si>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</si>
  <si>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</si>
  <si>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</si>
  <si>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</si>
  <si>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</si>
  <si>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</si>
  <si>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</si>
  <si>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</si>
  <si>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</si>
  <si>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</si>
  <si>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</si>
  <si>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</si>
  <si>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</si>
  <si>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</si>
  <si>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</si>
  <si>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</si>
  <si>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</si>
  <si>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</si>
  <si>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</si>
  <si>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</si>
  <si>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</si>
  <si>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</si>
  <si>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</si>
  <si>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</si>
  <si>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</si>
  <si>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</si>
  <si>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</si>
  <si>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</si>
  <si>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</si>
  <si>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</si>
  <si>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</si>
  <si>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</si>
  <si>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</si>
  <si>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</si>
  <si>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</si>
  <si>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</si>
  <si>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</si>
  <si>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</si>
  <si>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</si>
  <si>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</si>
  <si>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</si>
  <si>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</si>
  <si>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</si>
  <si>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</si>
  <si>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</si>
  <si>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</si>
  <si>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</si>
  <si>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</si>
  <si>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</si>
  <si>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</si>
  <si>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</si>
  <si>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</si>
  <si>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</si>
  <si>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</si>
  <si>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</si>
  <si>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</si>
  <si>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</si>
  <si>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</si>
  <si>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</si>
  <si>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</si>
  <si>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</si>
  <si>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</si>
  <si>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</si>
  <si>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</si>
  <si>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</si>
  <si>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</si>
  <si>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</si>
  <si>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</si>
  <si>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</si>
  <si>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</si>
  <si>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</si>
  <si>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</si>
  <si>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</si>
  <si>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</si>
  <si>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</si>
  <si>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</si>
  <si>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</si>
  <si>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</si>
  <si>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</si>
  <si>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</si>
  <si>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</si>
  <si>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</si>
  <si>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</si>
  <si>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</si>
  <si>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</si>
  <si>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</si>
  <si>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</si>
  <si>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</si>
  <si>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</si>
  <si>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</si>
  <si>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</si>
  <si>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</si>
  <si>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</si>
  <si>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</si>
  <si>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</si>
  <si>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</si>
  <si>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</si>
  <si>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</si>
  <si>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</si>
  <si>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</si>
  <si>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</si>
  <si>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</si>
  <si>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</si>
  <si>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</si>
  <si>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</si>
  <si>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</si>
  <si>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</si>
  <si>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</si>
  <si>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</si>
  <si>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</si>
  <si>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</si>
  <si>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</si>
  <si>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</si>
  <si>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</si>
  <si>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</si>
  <si>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</si>
  <si>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</si>
  <si>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</si>
  <si>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</si>
  <si>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</si>
  <si>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</si>
  <si>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</si>
  <si>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</si>
  <si>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</si>
  <si>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</si>
  <si>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</si>
  <si>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</si>
  <si>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</si>
  <si>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</si>
  <si>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</si>
  <si>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</si>
  <si>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</si>
  <si>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</si>
  <si>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</si>
  <si>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</si>
  <si>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</si>
  <si>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</si>
  <si>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</si>
  <si>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</si>
  <si>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</si>
  <si>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</si>
  <si>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</si>
  <si>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</si>
  <si>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</si>
  <si>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</si>
  <si>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</si>
  <si>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</si>
  <si>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</si>
  <si>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</si>
  <si>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</si>
  <si>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</si>
  <si>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</si>
  <si>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</si>
  <si>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</si>
  <si>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</si>
  <si>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</si>
  <si>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</si>
  <si>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</si>
  <si>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</si>
  <si>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</si>
  <si>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</si>
  <si>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</si>
  <si>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</si>
  <si>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</si>
  <si>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</si>
  <si>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</si>
  <si>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</si>
  <si>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</si>
  <si>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</si>
  <si>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</si>
  <si>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</si>
  <si>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</si>
  <si>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</si>
  <si>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</si>
  <si>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</si>
  <si>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</si>
  <si>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</si>
  <si>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</si>
  <si>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</si>
  <si>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</si>
  <si>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</si>
  <si>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</si>
  <si>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</si>
  <si>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</si>
  <si>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</si>
  <si>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</si>
  <si>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</si>
  <si>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</si>
  <si>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</si>
  <si>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</si>
  <si>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</si>
  <si>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</si>
  <si>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</si>
  <si>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</si>
  <si>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</si>
  <si>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</si>
  <si>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</si>
  <si>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</si>
  <si>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</si>
  <si>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</si>
  <si>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</si>
  <si>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</si>
  <si>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</si>
  <si>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</si>
  <si>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</si>
  <si>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</si>
  <si>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</si>
  <si>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</si>
  <si>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</si>
  <si>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</si>
  <si>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</si>
  <si>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</si>
  <si>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</si>
  <si>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</si>
  <si>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</si>
  <si>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</si>
  <si>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</si>
  <si>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</si>
  <si>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</si>
  <si>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</si>
  <si>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</si>
  <si>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</si>
  <si>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</si>
  <si>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</si>
  <si>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</si>
  <si>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</si>
  <si>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</si>
  <si>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</si>
  <si>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</si>
  <si>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</si>
  <si>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</si>
  <si>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</si>
  <si>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</si>
  <si>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</si>
  <si>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</si>
  <si>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</si>
  <si>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</si>
  <si>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</si>
  <si>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</si>
  <si>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</si>
  <si>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</si>
  <si>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</si>
  <si>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</si>
  <si>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</si>
  <si>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</si>
  <si>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</si>
  <si>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</si>
  <si>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</si>
  <si>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</si>
  <si>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</si>
  <si>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</si>
  <si>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</si>
  <si>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</si>
  <si>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</si>
  <si>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</si>
  <si>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</si>
  <si>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</si>
  <si>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</si>
  <si>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</si>
  <si>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</si>
  <si>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</si>
  <si>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</si>
  <si>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</si>
  <si>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</si>
  <si>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</si>
  <si>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</si>
  <si>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</si>
  <si>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</si>
  <si>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</si>
  <si>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</si>
  <si>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</si>
  <si>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</si>
  <si>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</si>
  <si>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</si>
  <si>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</si>
  <si>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</si>
  <si>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</si>
  <si>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</si>
  <si>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</si>
  <si>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</si>
  <si>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</si>
  <si>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</si>
  <si>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</si>
  <si>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</si>
  <si>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</si>
  <si>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</si>
  <si>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</si>
  <si>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</si>
  <si>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</si>
  <si>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</si>
  <si>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</si>
  <si>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</si>
  <si>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</si>
  <si>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</si>
  <si>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</si>
  <si>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</si>
  <si>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</si>
  <si>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</si>
  <si>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</si>
  <si>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</si>
  <si>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</si>
  <si>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</si>
  <si>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</si>
  <si>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</si>
  <si>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</si>
  <si>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</si>
  <si>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</si>
  <si>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</si>
  <si>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</si>
  <si>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</si>
  <si>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</si>
  <si>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</si>
  <si>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</si>
  <si>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</si>
  <si>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</si>
  <si>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</si>
  <si>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</si>
  <si>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</si>
  <si>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</si>
  <si>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</si>
  <si>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</si>
  <si>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</si>
  <si>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</si>
  <si>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</si>
  <si>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</si>
  <si>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</si>
  <si>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</si>
  <si>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</si>
  <si>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</si>
  <si>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</si>
  <si>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</si>
  <si>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</si>
  <si>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</si>
  <si>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</si>
  <si>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</si>
  <si>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</si>
  <si>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</si>
  <si>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</si>
  <si>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</si>
  <si>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</si>
  <si>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</si>
  <si>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</si>
  <si>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</si>
  <si>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</si>
  <si>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</si>
  <si>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</si>
  <si>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</si>
  <si>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</si>
  <si>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</si>
  <si>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</si>
  <si>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</si>
  <si>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</si>
  <si>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</si>
  <si>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</si>
  <si>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</si>
  <si>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</si>
  <si>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</si>
  <si>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</si>
  <si>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</si>
  <si>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</si>
  <si>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</si>
  <si>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</si>
  <si>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</si>
  <si>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</si>
  <si>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</si>
  <si>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</si>
  <si>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</si>
  <si>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</si>
  <si>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</si>
  <si>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</si>
  <si>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</si>
  <si>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</si>
  <si>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</si>
  <si>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</si>
  <si>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</si>
  <si>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</si>
  <si>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</si>
  <si>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</si>
  <si>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</si>
  <si>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</si>
  <si>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</si>
  <si>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</si>
  <si>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</si>
  <si>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</si>
  <si>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</si>
  <si>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</si>
  <si>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</si>
  <si>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</si>
  <si>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</si>
  <si>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</si>
  <si>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</si>
  <si>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</si>
  <si>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</si>
  <si>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</si>
  <si>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</si>
  <si>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</si>
  <si>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</si>
  <si>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</si>
  <si>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</si>
  <si>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</si>
  <si>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</si>
  <si>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</si>
  <si>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</si>
  <si>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</si>
  <si>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</si>
  <si>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</si>
  <si>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</si>
  <si>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</si>
  <si>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</si>
  <si>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</si>
  <si>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</si>
  <si>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</si>
  <si>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</si>
  <si>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</si>
  <si>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</si>
  <si>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</si>
  <si>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</si>
  <si>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</si>
  <si>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</si>
  <si>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</si>
  <si>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</si>
  <si>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</si>
  <si>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</si>
  <si>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</si>
  <si>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</si>
  <si>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</si>
  <si>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</si>
  <si>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</si>
  <si>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</si>
  <si>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</si>
  <si>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</si>
  <si>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</si>
  <si>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</si>
  <si>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</si>
  <si>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</si>
  <si>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</si>
  <si>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</si>
  <si>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</si>
  <si>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</si>
  <si>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</si>
  <si>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</si>
  <si>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</si>
  <si>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</si>
  <si>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</si>
  <si>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</si>
  <si>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</si>
  <si>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</si>
  <si>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</si>
  <si>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</si>
  <si>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</si>
  <si>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</si>
  <si>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</si>
  <si>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</si>
  <si>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</si>
  <si>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</si>
  <si>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</si>
  <si>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</si>
  <si>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</si>
  <si>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</si>
  <si>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</si>
  <si>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</si>
  <si>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</si>
  <si>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</si>
  <si>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</si>
  <si>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</si>
  <si>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</si>
  <si>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</si>
  <si>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</si>
  <si>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</si>
  <si>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</si>
  <si>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</si>
  <si>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</si>
  <si>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</si>
  <si>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</si>
  <si>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</si>
  <si>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</si>
  <si>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</si>
  <si>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</si>
  <si>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</si>
  <si>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</si>
  <si>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</si>
  <si>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</si>
  <si>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</si>
  <si>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</si>
  <si>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</si>
  <si>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</si>
  <si>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</si>
  <si>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</si>
  <si>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</si>
  <si>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</si>
  <si>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</si>
  <si>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</si>
  <si>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</si>
  <si>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</si>
  <si>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</si>
  <si>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</si>
  <si>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</si>
  <si>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</si>
  <si>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</si>
  <si>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</si>
  <si>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</si>
  <si>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</si>
  <si>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</si>
  <si>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</si>
  <si>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</si>
  <si>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</si>
  <si>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</si>
  <si>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</si>
  <si>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</si>
  <si>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</si>
  <si>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</si>
  <si>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</si>
  <si>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</si>
  <si>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</si>
  <si>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</si>
  <si>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</si>
  <si>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</si>
  <si>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</si>
  <si>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</si>
  <si>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</si>
  <si>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</si>
  <si>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</si>
  <si>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</si>
  <si>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</si>
  <si>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</si>
  <si>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</si>
  <si>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</si>
  <si>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</si>
  <si>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</si>
  <si>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</si>
  <si>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</si>
  <si>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</si>
  <si>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</si>
  <si>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</si>
  <si>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</si>
  <si>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</si>
  <si>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</si>
  <si>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</si>
  <si>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</si>
  <si>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</si>
  <si>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</si>
  <si>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</si>
  <si>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</si>
  <si>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</si>
  <si>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</si>
  <si>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</si>
  <si>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</si>
  <si>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</si>
  <si>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</si>
  <si>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</si>
  <si>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</si>
  <si>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</si>
  <si>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</si>
  <si>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</si>
  <si>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</si>
  <si>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</si>
  <si>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</si>
  <si>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</si>
  <si>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</si>
  <si>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</si>
  <si>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</si>
  <si>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</si>
  <si>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</si>
  <si>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</si>
  <si>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</si>
  <si>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</si>
  <si>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</si>
  <si>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</si>
  <si>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</si>
  <si>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</si>
  <si>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</si>
  <si>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</si>
  <si>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</si>
  <si>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</si>
  <si>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</si>
  <si>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</si>
  <si>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</si>
  <si>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</si>
  <si>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</si>
  <si>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</si>
  <si>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</si>
  <si>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</si>
  <si>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</si>
  <si>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</si>
  <si>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</si>
  <si>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</si>
  <si>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</si>
  <si>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</si>
  <si>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</si>
  <si>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</si>
  <si>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</si>
  <si>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</si>
  <si>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</si>
  <si>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</si>
  <si>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</si>
  <si>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</si>
  <si>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</si>
  <si>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</si>
  <si>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</si>
  <si>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</si>
  <si>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</si>
  <si>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</si>
  <si>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</si>
  <si>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</si>
  <si>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</si>
  <si>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</si>
  <si>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</si>
  <si>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</si>
  <si>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</si>
  <si>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</si>
  <si>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</si>
  <si>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</si>
  <si>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</si>
  <si>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</si>
  <si>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</si>
  <si>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</si>
  <si>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</si>
  <si>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</si>
  <si>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</si>
  <si>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</si>
  <si>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</si>
  <si>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</si>
  <si>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</si>
  <si>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</si>
  <si>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</si>
  <si>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</si>
  <si>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</si>
  <si>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</si>
  <si>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</si>
  <si>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</si>
  <si>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</si>
  <si>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</si>
  <si>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</si>
  <si>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</si>
  <si>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</si>
  <si>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</si>
  <si>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</si>
  <si>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</si>
  <si>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</si>
  <si>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</si>
  <si>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</si>
  <si>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</si>
  <si>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</si>
  <si>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</si>
  <si>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</si>
  <si>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</si>
  <si>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</si>
  <si>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</si>
  <si>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</si>
  <si>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</si>
  <si>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</si>
  <si>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</si>
  <si>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</si>
  <si>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</si>
  <si>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</si>
  <si>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</si>
  <si>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</si>
  <si>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</si>
  <si>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</si>
  <si>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</si>
  <si>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</si>
  <si>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</si>
  <si>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</si>
  <si>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</si>
  <si>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</si>
  <si>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</si>
  <si>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</si>
  <si>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</si>
  <si>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</si>
  <si>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</si>
  <si>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</si>
  <si>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</si>
  <si>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</si>
  <si>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</si>
  <si>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</si>
  <si>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</si>
  <si>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</si>
  <si>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</si>
  <si>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</si>
  <si>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</si>
  <si>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</si>
  <si>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</si>
  <si>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</si>
  <si>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</si>
  <si>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</si>
  <si>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</si>
  <si>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</si>
  <si>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</si>
  <si>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</si>
  <si>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</si>
  <si>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</si>
  <si>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</si>
  <si>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</si>
  <si>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</si>
  <si>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</si>
  <si>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</si>
  <si>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</si>
  <si>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</si>
  <si>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</si>
  <si>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</si>
  <si>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</si>
  <si>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</si>
  <si>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</si>
  <si>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</si>
  <si>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</si>
  <si>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</si>
  <si>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</si>
  <si>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</si>
  <si>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</si>
  <si>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</si>
  <si>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</si>
  <si>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</si>
  <si>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</si>
  <si>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</si>
  <si>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</si>
  <si>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</si>
  <si>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</si>
  <si>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</si>
  <si>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</si>
  <si>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</si>
  <si>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</si>
  <si>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</si>
  <si>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</si>
  <si>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</si>
  <si>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</si>
  <si>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</si>
  <si>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</si>
  <si>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</si>
  <si>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</si>
  <si>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</si>
  <si>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</si>
  <si>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</si>
  <si>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</si>
  <si>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</si>
  <si>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</si>
  <si>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</si>
  <si>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</si>
  <si>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</si>
  <si>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</si>
  <si>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</si>
  <si>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</si>
  <si>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</si>
  <si>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</si>
  <si>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</si>
  <si>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</si>
  <si>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</si>
  <si>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</si>
  <si>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</si>
  <si>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</si>
  <si>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</si>
  <si>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</si>
  <si>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</si>
  <si>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</si>
  <si>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</si>
  <si>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</si>
  <si>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</si>
  <si>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</si>
  <si>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</si>
  <si>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</si>
  <si>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</si>
  <si>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</si>
  <si>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</si>
  <si>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</si>
  <si>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</si>
  <si>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</si>
  <si>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</si>
  <si>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</si>
  <si>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</si>
  <si>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</si>
  <si>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</si>
  <si>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</si>
  <si>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</si>
  <si>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</si>
  <si>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</si>
  <si>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</si>
  <si>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</si>
  <si>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</si>
  <si>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</si>
  <si>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</si>
  <si>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</si>
  <si>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</si>
  <si>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</si>
  <si>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</si>
  <si>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</si>
  <si>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</si>
  <si>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</si>
  <si>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</si>
  <si>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</si>
  <si>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</si>
  <si>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</si>
  <si>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</si>
  <si>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</si>
  <si>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</si>
  <si>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</si>
  <si>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</si>
  <si>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</si>
  <si>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</si>
  <si>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</si>
  <si>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</si>
  <si>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</si>
  <si>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</si>
  <si>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</si>
  <si>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</si>
  <si>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</si>
  <si>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</si>
  <si>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</si>
  <si>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</si>
  <si>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</si>
  <si>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</si>
  <si>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</si>
  <si>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</si>
  <si>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</si>
  <si>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</si>
  <si>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</si>
  <si>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</si>
  <si>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</si>
  <si>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</si>
  <si>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</si>
  <si>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</si>
  <si>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</si>
  <si>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</si>
  <si>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</si>
  <si>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</si>
  <si>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</si>
  <si>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</si>
  <si>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</si>
  <si>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</si>
  <si>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</si>
  <si>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</si>
  <si>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</si>
  <si>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</si>
  <si>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</si>
  <si>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</si>
  <si>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</si>
  <si>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</si>
  <si>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</si>
  <si>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</si>
  <si>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</si>
  <si>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</si>
  <si>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</si>
  <si>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</si>
  <si>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</si>
  <si>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</si>
  <si>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</si>
  <si>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</si>
  <si>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</si>
  <si>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</si>
  <si>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</si>
  <si>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</si>
  <si>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</si>
  <si>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</si>
  <si>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</si>
  <si>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</si>
  <si>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</si>
  <si>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</si>
  <si>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</si>
  <si>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</si>
  <si>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</si>
  <si>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</si>
  <si>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</si>
  <si>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</si>
  <si>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</si>
  <si>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</si>
  <si>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</si>
  <si>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</si>
  <si>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</si>
  <si>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</si>
  <si>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</si>
  <si>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</si>
  <si>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</si>
  <si>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</si>
  <si>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</si>
  <si>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</si>
  <si>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</si>
  <si>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</si>
  <si>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</si>
  <si>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</si>
  <si>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</si>
  <si>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</si>
  <si>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</si>
  <si>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</si>
  <si>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</si>
  <si>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</si>
  <si>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</si>
  <si>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</si>
  <si>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</si>
  <si>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</si>
  <si>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</si>
  <si>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</si>
  <si>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</si>
  <si>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</si>
  <si>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</si>
  <si>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</si>
  <si>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</si>
  <si>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</si>
  <si>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</si>
  <si>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</si>
  <si>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</si>
  <si>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</si>
  <si>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</si>
  <si>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</si>
  <si>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</si>
  <si>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</si>
  <si>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</si>
  <si>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</si>
  <si>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</si>
  <si>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</si>
  <si>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</si>
  <si>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</si>
  <si>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</si>
  <si>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</si>
  <si>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</si>
  <si>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</si>
  <si>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</si>
  <si>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</si>
  <si>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</si>
  <si>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</si>
  <si>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</si>
  <si>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</si>
  <si>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</si>
  <si>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</si>
  <si>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</si>
  <si>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</si>
  <si>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</si>
  <si>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</si>
  <si>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</si>
  <si>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</si>
  <si>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</si>
  <si>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</si>
  <si>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</si>
  <si>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</si>
  <si>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</si>
  <si>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</si>
  <si>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</si>
  <si>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</si>
  <si>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</si>
  <si>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</si>
  <si>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</si>
  <si>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</si>
  <si>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</si>
  <si>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</si>
  <si>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</si>
  <si>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</si>
  <si>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</si>
  <si>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</si>
  <si>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</si>
  <si>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</si>
  <si>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</si>
  <si>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</si>
  <si>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</si>
  <si>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</si>
  <si>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</si>
  <si>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</si>
  <si>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</si>
  <si>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</si>
  <si>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</si>
  <si>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</si>
  <si>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</si>
  <si>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</si>
  <si>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</si>
  <si>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</si>
  <si>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</si>
  <si>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</si>
  <si>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</si>
  <si>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</si>
  <si>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</si>
  <si>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</si>
  <si>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</si>
  <si>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</si>
  <si>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</si>
  <si>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</si>
  <si>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</si>
  <si>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</si>
  <si>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</si>
  <si>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</si>
  <si>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</si>
  <si>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</si>
  <si>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</si>
  <si>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</si>
  <si>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</si>
  <si>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</si>
  <si>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</si>
  <si>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</si>
  <si>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</si>
  <si>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</si>
  <si>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</si>
  <si>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</si>
  <si>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</si>
  <si>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</si>
  <si>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</si>
  <si>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</si>
  <si>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</si>
  <si>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</si>
  <si>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</si>
  <si>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</si>
  <si>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</si>
  <si>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</si>
  <si>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</si>
  <si>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</si>
  <si>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</si>
  <si>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</si>
  <si>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</si>
  <si>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</si>
  <si>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</si>
  <si>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</si>
  <si>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</si>
  <si>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</si>
  <si>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</si>
  <si>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</si>
  <si>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</si>
  <si>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</si>
  <si>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</si>
  <si>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</si>
  <si>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</si>
  <si>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</si>
  <si>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</si>
  <si>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</si>
  <si>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</si>
  <si>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</si>
  <si>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</si>
  <si>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</si>
  <si>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</si>
  <si>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</si>
  <si>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</si>
  <si>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</si>
  <si>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</si>
  <si>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</si>
  <si>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</si>
  <si>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</si>
  <si>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</si>
  <si>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</si>
  <si>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</si>
  <si>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</si>
  <si>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</si>
  <si>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</si>
  <si>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</si>
  <si>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</si>
  <si>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</si>
  <si>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</si>
  <si>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</si>
  <si>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</si>
  <si>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</si>
  <si>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</si>
  <si>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</si>
  <si>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</si>
  <si>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</si>
  <si>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</si>
  <si>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</si>
  <si>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</si>
  <si>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</si>
  <si>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</si>
  <si>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</si>
  <si>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</si>
  <si>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</si>
  <si>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</si>
  <si>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</si>
  <si>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</si>
  <si>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</si>
  <si>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</si>
  <si>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</si>
  <si>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</si>
  <si>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</si>
  <si>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</si>
  <si>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</si>
  <si>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</si>
  <si>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</si>
  <si>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</si>
  <si>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</si>
  <si>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</si>
  <si>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</si>
  <si>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</si>
  <si>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</si>
  <si>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</si>
  <si>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</si>
  <si>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</si>
  <si>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</si>
  <si>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</si>
  <si>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</si>
  <si>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</si>
  <si>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</si>
  <si>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</si>
  <si>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</si>
  <si>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</si>
  <si>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</si>
  <si>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</si>
  <si>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</si>
  <si>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</si>
  <si>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</si>
  <si>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</si>
  <si>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</si>
  <si>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</si>
  <si>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</si>
  <si>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</si>
  <si>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</si>
  <si>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</si>
  <si>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</si>
  <si>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</si>
  <si>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</si>
  <si>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</si>
  <si>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</si>
  <si>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</si>
  <si>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</si>
  <si>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</si>
  <si>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</si>
  <si>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</si>
  <si>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</si>
  <si>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</si>
  <si>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</si>
  <si>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</si>
  <si>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</si>
  <si>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</si>
  <si>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</si>
  <si>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</si>
  <si>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</si>
  <si>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</si>
  <si>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</si>
  <si>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</si>
  <si>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</si>
  <si>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</si>
  <si>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</si>
  <si>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</si>
  <si>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</si>
  <si>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</si>
  <si>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</si>
  <si>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</si>
  <si>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</si>
  <si>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</si>
  <si>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</si>
  <si>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</si>
  <si>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</si>
  <si>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</si>
  <si>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</si>
  <si>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</si>
  <si>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</si>
  <si>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</si>
  <si>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</si>
  <si>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</si>
  <si>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</si>
  <si>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</si>
  <si>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</si>
  <si>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</si>
  <si>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</si>
  <si>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</si>
  <si>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</si>
  <si>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</si>
  <si>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</si>
  <si>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</si>
  <si>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</si>
  <si>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</si>
  <si>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</si>
  <si>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</si>
  <si>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</si>
  <si>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</si>
  <si>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</si>
  <si>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</si>
  <si>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</si>
  <si>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</si>
  <si>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</si>
  <si>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</si>
  <si>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</si>
  <si>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</si>
  <si>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</si>
  <si>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</si>
  <si>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</si>
  <si>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</si>
  <si>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</si>
  <si>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</si>
  <si>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</si>
  <si>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</si>
  <si>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</si>
  <si>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</si>
  <si>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</si>
  <si>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</si>
  <si>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</si>
  <si>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</si>
  <si>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</si>
  <si>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</si>
  <si>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</si>
  <si>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</si>
  <si>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</si>
  <si>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</si>
  <si>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</si>
  <si>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</si>
  <si>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</si>
  <si>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</si>
  <si>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</si>
  <si>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</si>
  <si>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</si>
  <si>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</si>
  <si>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</si>
  <si>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</si>
  <si>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</si>
  <si>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</si>
  <si>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</si>
  <si>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</si>
  <si>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</si>
  <si>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</si>
  <si>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</si>
  <si>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</si>
  <si>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</si>
  <si>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</si>
  <si>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</si>
  <si>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</si>
  <si>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</si>
  <si>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</si>
  <si>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</si>
  <si>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</si>
  <si>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</si>
  <si>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</si>
  <si>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</si>
  <si>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</si>
  <si>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</si>
  <si>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</si>
  <si>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</si>
  <si>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</si>
  <si>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</si>
  <si>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</si>
  <si>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</si>
  <si>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</si>
  <si>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</si>
  <si>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</si>
  <si>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</si>
  <si>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</si>
  <si>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</si>
  <si>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</si>
  <si>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</si>
  <si>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</si>
  <si>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</si>
  <si>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</si>
  <si>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</si>
  <si>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</si>
  <si>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</si>
  <si>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</si>
  <si>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</si>
  <si>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</si>
  <si>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</si>
  <si>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</si>
  <si>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</si>
  <si>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</si>
  <si>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</si>
  <si>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</si>
  <si>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</si>
  <si>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</si>
  <si>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</si>
  <si>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</si>
  <si>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</si>
  <si>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</si>
  <si>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</si>
  <si>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</si>
  <si>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</si>
  <si>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</si>
  <si>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</si>
  <si>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</si>
  <si>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</si>
  <si>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</si>
  <si>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</si>
  <si>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</si>
  <si>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</si>
  <si>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</si>
  <si>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</si>
  <si>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</si>
  <si>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</si>
  <si>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</si>
  <si>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</si>
  <si>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</si>
  <si>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</si>
  <si>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</si>
  <si>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</si>
  <si>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</si>
  <si>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</si>
  <si>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</si>
  <si>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</si>
  <si>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</si>
  <si>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</si>
  <si>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</si>
  <si>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</si>
  <si>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</si>
  <si>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</si>
  <si>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</si>
  <si>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</si>
  <si>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</si>
  <si>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</si>
  <si>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</si>
  <si>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</si>
  <si>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</si>
  <si>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</si>
  <si>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</si>
  <si>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</si>
  <si>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</si>
  <si>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</si>
  <si>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</si>
  <si>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</si>
  <si>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</si>
  <si>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</si>
  <si>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</si>
  <si>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</si>
  <si>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</si>
  <si>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</si>
  <si>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</si>
  <si>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</si>
  <si>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</si>
  <si>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</si>
  <si>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</si>
  <si>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</si>
  <si>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</si>
  <si>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</si>
  <si>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</si>
  <si>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</si>
  <si>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</si>
  <si>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</si>
  <si>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</si>
  <si>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</si>
  <si>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</si>
  <si>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</si>
  <si>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</si>
  <si>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</si>
  <si>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</si>
  <si>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</si>
  <si>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</si>
  <si>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</si>
  <si>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</si>
  <si>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</si>
  <si>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</si>
  <si>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</si>
  <si>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</si>
  <si>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</si>
  <si>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</si>
  <si>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</si>
  <si>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</si>
  <si>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</si>
  <si>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</si>
  <si>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</si>
  <si>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</si>
  <si>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</si>
  <si>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</si>
  <si>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</si>
  <si>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</si>
  <si>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</si>
  <si>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</si>
  <si>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</si>
  <si>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</si>
  <si>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</si>
  <si>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</si>
  <si>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</si>
  <si>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</si>
  <si>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</si>
  <si>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</si>
  <si>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</si>
  <si>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</si>
  <si>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</si>
  <si>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</si>
  <si>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</si>
  <si>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</si>
  <si>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</si>
  <si>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</si>
  <si>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</si>
  <si>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</si>
  <si>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</si>
  <si>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</si>
  <si>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</si>
  <si>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</si>
  <si>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</si>
  <si>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</si>
  <si>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</si>
  <si>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</si>
  <si>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</si>
  <si>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</si>
  <si>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</si>
  <si>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</si>
  <si>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</si>
  <si>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</si>
  <si>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</si>
  <si>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</si>
  <si>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</si>
  <si>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</si>
  <si>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</si>
  <si>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</si>
  <si>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</si>
  <si>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</si>
  <si>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</si>
  <si>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</si>
  <si>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</si>
  <si>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</si>
  <si>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</si>
  <si>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</si>
  <si>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</si>
  <si>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</si>
  <si>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</si>
  <si>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</si>
  <si>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</si>
  <si>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</si>
  <si>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</si>
  <si>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</si>
  <si>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</si>
  <si>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</si>
  <si>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</si>
  <si>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</si>
  <si>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</si>
  <si>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</si>
  <si>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</si>
  <si>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</si>
  <si>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</si>
  <si>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</si>
  <si>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</si>
  <si>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</si>
  <si>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</si>
  <si>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</si>
  <si>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</si>
  <si>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</si>
  <si>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</si>
  <si>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</si>
  <si>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</si>
  <si>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</si>
  <si>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</si>
  <si>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</si>
  <si>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</si>
  <si>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</si>
  <si>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</si>
  <si>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</si>
  <si>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</si>
  <si>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</si>
  <si>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</si>
  <si>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</si>
  <si>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</si>
  <si>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</si>
  <si>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</si>
  <si>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</si>
  <si>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</si>
  <si>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</si>
  <si>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</si>
  <si>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</si>
  <si>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</si>
  <si>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</si>
  <si>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</si>
  <si>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</si>
  <si>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</si>
  <si>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</si>
  <si>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</si>
  <si>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</si>
  <si>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</si>
  <si>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</si>
  <si>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</si>
  <si>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</si>
  <si>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</si>
  <si>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</si>
  <si>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</si>
  <si>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</si>
  <si>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</si>
  <si>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</si>
  <si>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</si>
  <si>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</si>
  <si>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</si>
  <si>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</si>
  <si>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</si>
  <si>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</si>
  <si>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</si>
  <si>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</si>
  <si>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</si>
  <si>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</si>
  <si>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</si>
  <si>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</si>
  <si>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</si>
  <si>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</si>
  <si>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</si>
  <si>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</si>
  <si>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</si>
  <si>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</si>
  <si>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</si>
  <si>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</si>
  <si>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</si>
  <si>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</si>
  <si>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</si>
  <si>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</si>
  <si>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</si>
  <si>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</si>
  <si>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</si>
  <si>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</si>
  <si>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</si>
  <si>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</si>
  <si>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</si>
  <si>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</si>
  <si>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</si>
  <si>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</si>
  <si>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</si>
  <si>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</si>
  <si>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</si>
  <si>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</si>
  <si>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</si>
  <si>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</si>
  <si>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</si>
  <si>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</si>
  <si>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</si>
  <si>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</si>
  <si>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</si>
  <si>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</si>
  <si>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</si>
  <si>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</si>
  <si>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</si>
  <si>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</si>
  <si>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</si>
  <si>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</si>
  <si>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</si>
  <si>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</si>
  <si>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</si>
  <si>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</si>
  <si>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</si>
  <si>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</si>
  <si>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</si>
  <si>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</si>
  <si>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</si>
  <si>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</si>
  <si>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</si>
  <si>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</si>
  <si>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</si>
  <si>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</si>
  <si>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</si>
  <si>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</si>
  <si>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</si>
  <si>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</si>
  <si>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</si>
  <si>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</si>
  <si>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</si>
  <si>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</si>
  <si>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</si>
  <si>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</si>
  <si>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</si>
  <si>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</si>
  <si>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</si>
  <si>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</si>
  <si>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</si>
  <si>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</si>
  <si>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</si>
  <si>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</si>
  <si>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</si>
  <si>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</si>
  <si>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</si>
  <si>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</si>
  <si>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</si>
  <si>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</si>
  <si>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</si>
  <si>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</si>
  <si>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</si>
  <si>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</si>
  <si>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</si>
  <si>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</si>
  <si>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</si>
  <si>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</si>
  <si>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</si>
  <si>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</si>
  <si>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</si>
  <si>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</si>
  <si>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</si>
  <si>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</si>
  <si>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</si>
  <si>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</si>
  <si>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</si>
  <si>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</si>
  <si>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</si>
  <si>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</si>
  <si>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</si>
  <si>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</si>
  <si>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</si>
  <si>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</si>
  <si>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</si>
  <si>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</si>
  <si>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</si>
  <si>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</si>
  <si>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</si>
  <si>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</si>
  <si>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</si>
  <si>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</si>
  <si>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</si>
  <si>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</si>
  <si>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</si>
  <si>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</si>
  <si>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</si>
  <si>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</si>
  <si>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</si>
  <si>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</si>
  <si>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</si>
  <si>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</si>
  <si>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</si>
  <si>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</si>
  <si>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</si>
  <si>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</si>
  <si>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</si>
  <si>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</si>
  <si>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</si>
  <si>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</si>
  <si>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</si>
  <si>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</si>
  <si>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</si>
  <si>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</si>
  <si>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</si>
  <si>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</si>
  <si>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</si>
  <si>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</si>
  <si>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</si>
  <si>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</si>
  <si>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</si>
  <si>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</si>
  <si>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</si>
  <si>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</si>
  <si>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</si>
  <si>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</si>
  <si>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</si>
  <si>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</si>
  <si>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</si>
  <si>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</si>
  <si>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</si>
  <si>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</si>
  <si>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</si>
  <si>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</si>
  <si>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</si>
  <si>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</si>
  <si>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</si>
  <si>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</si>
  <si>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</si>
  <si>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</si>
  <si>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</si>
  <si>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</si>
  <si>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</si>
  <si>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</si>
  <si>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</si>
  <si>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</si>
  <si>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</si>
  <si>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</si>
  <si>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</si>
  <si>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</si>
  <si>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</si>
  <si>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</si>
  <si>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</si>
  <si>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</si>
  <si>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</si>
  <si>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</si>
  <si>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</si>
  <si>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</si>
  <si>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</si>
  <si>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</si>
  <si>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</si>
  <si>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</si>
  <si>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</si>
  <si>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</si>
  <si>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</si>
  <si>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</si>
  <si>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</si>
  <si>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</si>
  <si>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</si>
  <si>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</si>
  <si>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</si>
  <si>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</si>
  <si>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</si>
  <si>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</si>
  <si>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</si>
  <si>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</si>
  <si>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</si>
  <si>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</si>
  <si>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</si>
  <si>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</si>
  <si>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</si>
  <si>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</si>
  <si>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</si>
  <si>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</si>
  <si>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</si>
  <si>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</si>
  <si>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</si>
  <si>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</si>
  <si>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</si>
  <si>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</si>
  <si>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</si>
  <si>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</si>
  <si>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</si>
  <si>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</si>
  <si>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</si>
  <si>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</si>
  <si>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</si>
  <si>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</si>
  <si>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</si>
  <si>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</si>
  <si>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</si>
  <si>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</si>
  <si>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</si>
  <si>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</si>
  <si>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</si>
  <si>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</si>
  <si>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</si>
  <si>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</si>
  <si>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</si>
  <si>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</si>
  <si>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</si>
  <si>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</si>
  <si>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</si>
  <si>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</si>
  <si>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</si>
  <si>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</si>
  <si>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</si>
  <si>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</si>
  <si>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</si>
  <si>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</si>
  <si>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</si>
  <si>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</si>
  <si>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</si>
  <si>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</si>
  <si>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</si>
  <si>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</si>
  <si>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</si>
  <si>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</si>
  <si>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</si>
  <si>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</si>
  <si>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</si>
  <si>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</si>
  <si>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</si>
  <si>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</si>
  <si>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</si>
  <si>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</si>
  <si>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</si>
  <si>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</si>
  <si>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</si>
  <si>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</si>
  <si>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</si>
  <si>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</si>
  <si>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</si>
  <si>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</si>
  <si>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</si>
  <si>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</si>
  <si>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</si>
  <si>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</si>
  <si>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</si>
  <si>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</si>
  <si>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</si>
  <si>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</si>
  <si>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</si>
  <si>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</si>
  <si>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</si>
  <si>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</si>
  <si>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</si>
  <si>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</si>
  <si>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</si>
  <si>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</si>
  <si>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</si>
  <si>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</si>
  <si>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</si>
  <si>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</si>
  <si>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</si>
  <si>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</si>
  <si>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</si>
  <si>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</si>
  <si>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</si>
  <si>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</si>
  <si>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</si>
  <si>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</si>
  <si>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</si>
  <si>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</si>
  <si>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</si>
  <si>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</si>
  <si>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</si>
  <si>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</si>
  <si>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</si>
  <si>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</si>
  <si>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</si>
  <si>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</si>
  <si>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</si>
  <si>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</si>
  <si>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</si>
  <si>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</si>
  <si>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</si>
  <si>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</si>
  <si>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</si>
  <si>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</si>
  <si>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</si>
  <si>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</si>
  <si>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</si>
  <si>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</si>
  <si>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</si>
  <si>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</si>
  <si>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</si>
  <si>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</si>
  <si>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</si>
  <si>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</si>
  <si>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</si>
  <si>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</si>
  <si>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</si>
  <si>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</si>
  <si>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</si>
  <si>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</si>
  <si>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</si>
  <si>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</si>
  <si>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</si>
  <si>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</si>
  <si>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</si>
  <si>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</si>
  <si>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</si>
  <si>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</si>
  <si>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</si>
  <si>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</si>
  <si>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</si>
  <si>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</si>
  <si>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</si>
  <si>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</si>
  <si>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</si>
  <si>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</si>
  <si>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</si>
  <si>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</si>
  <si>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</si>
  <si>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</si>
  <si>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</si>
  <si>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</si>
  <si>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</si>
  <si>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</si>
  <si>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</si>
  <si>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</si>
  <si>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</si>
  <si>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</si>
  <si>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</si>
  <si>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</si>
  <si>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</si>
  <si>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</si>
  <si>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</si>
  <si>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</si>
  <si>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</si>
  <si>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</si>
  <si>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</si>
  <si>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</si>
  <si>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</si>
  <si>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</si>
  <si>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</si>
  <si>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</si>
  <si>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</si>
  <si>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</si>
  <si>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</si>
  <si>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</si>
  <si>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</si>
  <si>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</si>
  <si>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</si>
  <si>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</si>
  <si>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</si>
  <si>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</si>
  <si>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</si>
  <si>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</si>
  <si>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</si>
  <si>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</si>
  <si>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</si>
  <si>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</si>
  <si>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</si>
  <si>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</si>
  <si>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</si>
  <si>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</si>
  <si>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</si>
  <si>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</si>
  <si>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</si>
  <si>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</si>
  <si>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</si>
  <si>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</si>
  <si>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</si>
  <si>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</si>
  <si>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</si>
  <si>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</si>
  <si>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</si>
  <si>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</si>
  <si>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</si>
  <si>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</si>
  <si>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</si>
  <si>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</si>
  <si>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</si>
  <si>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</si>
  <si>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</si>
  <si>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</si>
  <si>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</si>
  <si>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</si>
  <si>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</si>
  <si>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</si>
  <si>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</si>
  <si>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</si>
  <si>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</si>
  <si>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</si>
  <si>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</si>
  <si>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</si>
  <si>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</si>
  <si>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</si>
  <si>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</si>
  <si>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</si>
  <si>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</si>
  <si>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</si>
  <si>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</si>
  <si>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</si>
  <si>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</si>
  <si>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</si>
  <si>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</si>
  <si>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</si>
  <si>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</si>
  <si>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</si>
  <si>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</si>
  <si>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</si>
  <si>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</si>
  <si>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</si>
  <si>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</si>
  <si>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</si>
  <si>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</si>
  <si>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</si>
  <si>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</si>
  <si>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</si>
  <si>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</si>
  <si>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</si>
  <si>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</si>
  <si>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</si>
  <si>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</si>
  <si>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</si>
  <si>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</si>
  <si>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</si>
  <si>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</si>
  <si>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</si>
  <si>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</si>
  <si>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</si>
  <si>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</si>
  <si>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</si>
  <si>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</si>
  <si>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</si>
  <si>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</si>
  <si>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</si>
  <si>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</si>
  <si>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</si>
  <si>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</si>
  <si>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</si>
  <si>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</si>
  <si>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</si>
  <si>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</si>
  <si>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</si>
  <si>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</si>
  <si>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</si>
  <si>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</si>
  <si>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</si>
  <si>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</si>
  <si>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</si>
  <si>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</si>
  <si>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</si>
  <si>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</si>
  <si>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</si>
  <si>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</si>
  <si>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</si>
  <si>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</si>
  <si>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</si>
  <si>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</si>
  <si>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</si>
  <si>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</si>
  <si>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</si>
  <si>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</si>
  <si>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</si>
  <si>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</si>
  <si>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</si>
  <si>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</si>
  <si>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</si>
  <si>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</si>
  <si>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</si>
  <si>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</si>
  <si>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</si>
  <si>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</si>
  <si>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</si>
  <si>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</si>
  <si>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</si>
  <si>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</si>
  <si>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</si>
  <si>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</si>
  <si>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</si>
  <si>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</si>
  <si>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</si>
  <si>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</si>
  <si>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</si>
  <si>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</si>
  <si>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</si>
  <si>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</si>
  <si>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</si>
  <si>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</si>
  <si>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</si>
  <si>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</si>
  <si>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</si>
  <si>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</si>
  <si>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</si>
  <si>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</si>
  <si>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</si>
  <si>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</si>
  <si>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</si>
  <si>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</si>
  <si>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</si>
  <si>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</si>
  <si>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</si>
  <si>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</si>
  <si>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</si>
  <si>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</si>
  <si>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</si>
  <si>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</si>
  <si>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</si>
  <si>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</si>
  <si>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</si>
  <si>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</si>
  <si>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</si>
  <si>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</si>
  <si>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</si>
  <si>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</si>
  <si>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</si>
  <si>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</si>
  <si>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</si>
  <si>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</si>
  <si>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</si>
  <si>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</si>
  <si>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</si>
  <si>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</si>
  <si>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</si>
  <si>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</si>
  <si>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</si>
  <si>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</si>
  <si>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</si>
  <si>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</si>
  <si>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</si>
  <si>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</si>
  <si>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</si>
  <si>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</si>
  <si>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</si>
  <si>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</si>
  <si>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</si>
  <si>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</si>
  <si>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</si>
  <si>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</si>
  <si>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</si>
  <si>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</si>
  <si>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</si>
  <si>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</si>
  <si>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</si>
  <si>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</si>
  <si>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</si>
  <si>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</si>
  <si>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</si>
  <si>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</si>
  <si>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</si>
  <si>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</si>
  <si>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</si>
  <si>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</si>
  <si>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</si>
  <si>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</si>
  <si>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</si>
  <si>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</si>
  <si>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</si>
  <si>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</si>
  <si>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</si>
  <si>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</si>
  <si>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</si>
  <si>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</si>
  <si>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</si>
  <si>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</si>
  <si>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</si>
  <si>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</si>
  <si>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</si>
  <si>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</si>
  <si>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</si>
  <si>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</si>
  <si>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</si>
  <si>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</si>
  <si>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</si>
  <si>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</si>
  <si>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</si>
  <si>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</si>
  <si>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</si>
  <si>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</si>
  <si>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</si>
  <si>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</si>
  <si>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</si>
  <si>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</si>
  <si>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</si>
  <si>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</si>
  <si>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</si>
  <si>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</si>
  <si>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</si>
  <si>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</si>
  <si>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</si>
  <si>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</si>
  <si>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</si>
  <si>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</si>
  <si>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</si>
  <si>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</si>
  <si>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</si>
  <si>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</si>
  <si>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</si>
  <si>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</si>
  <si>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</si>
  <si>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</si>
  <si>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</si>
  <si>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</si>
  <si>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</si>
  <si>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</si>
  <si>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</si>
  <si>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</si>
  <si>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</si>
  <si>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</si>
  <si>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</si>
  <si>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</si>
  <si>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</si>
  <si>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</si>
  <si>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</si>
  <si>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</si>
  <si>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</si>
  <si>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</si>
  <si>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</si>
  <si>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</si>
  <si>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</si>
  <si>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</si>
  <si>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</si>
  <si>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</si>
  <si>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</si>
  <si>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</si>
  <si>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</si>
  <si>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</si>
  <si>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</si>
  <si>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</si>
  <si>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</si>
  <si>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</si>
  <si>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</si>
  <si>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</si>
  <si>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</si>
  <si>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</si>
  <si>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</si>
  <si>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</si>
  <si>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</si>
  <si>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</si>
  <si>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</si>
  <si>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</si>
  <si>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</si>
  <si>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</si>
  <si>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</si>
  <si>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</si>
  <si>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</si>
  <si>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</si>
  <si>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</si>
  <si>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</si>
  <si>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</si>
  <si>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</si>
  <si>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</si>
  <si>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</si>
  <si>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</si>
  <si>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</si>
  <si>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</si>
  <si>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</si>
  <si>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</si>
  <si>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</si>
  <si>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</si>
  <si>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</si>
  <si>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</si>
  <si>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</si>
  <si>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</si>
  <si>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</si>
  <si>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</si>
  <si>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</si>
  <si>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</si>
  <si>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</si>
  <si>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</si>
  <si>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</si>
  <si>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</si>
  <si>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</si>
  <si>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</si>
  <si>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</si>
  <si>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</si>
  <si>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</si>
  <si>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</si>
  <si>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</si>
  <si>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</si>
  <si>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</si>
  <si>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</si>
  <si>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</si>
  <si>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</si>
  <si>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</si>
  <si>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</si>
  <si>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</si>
  <si>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</si>
  <si>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</si>
  <si>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</si>
  <si>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</si>
  <si>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</si>
  <si>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</si>
  <si>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</si>
  <si>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</si>
  <si>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</si>
  <si>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</si>
  <si>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</si>
  <si>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</si>
  <si>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</si>
  <si>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</si>
  <si>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</si>
  <si>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</si>
  <si>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</si>
  <si>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</si>
  <si>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</si>
  <si>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</si>
  <si>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</si>
  <si>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</si>
  <si>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</si>
  <si>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</si>
  <si>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</si>
  <si>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</si>
  <si>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</si>
  <si>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</si>
  <si>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</si>
  <si>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</si>
  <si>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</si>
  <si>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</si>
  <si>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</si>
  <si>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</si>
  <si>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</si>
  <si>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</si>
  <si>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</si>
  <si>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</si>
  <si>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</si>
  <si>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</si>
  <si>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</si>
  <si>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</si>
  <si>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</si>
  <si>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</si>
  <si>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</si>
  <si>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</si>
  <si>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</si>
  <si>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</si>
  <si>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</si>
  <si>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</si>
  <si>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</si>
  <si>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</si>
  <si>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</si>
  <si>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</si>
  <si>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</si>
  <si>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</si>
  <si>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</si>
  <si>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</si>
  <si>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</si>
  <si>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</si>
  <si>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</si>
  <si>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</si>
  <si>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</si>
  <si>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</si>
  <si>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</si>
  <si>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</si>
  <si>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</si>
  <si>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</si>
  <si>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</si>
  <si>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</si>
  <si>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</si>
  <si>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</si>
  <si>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</si>
  <si>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</si>
  <si>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</si>
  <si>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</si>
  <si>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</si>
  <si>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</si>
  <si>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</si>
  <si>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</si>
  <si>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</si>
  <si>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</si>
  <si>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</si>
  <si>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</si>
  <si>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</si>
  <si>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</si>
  <si>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</si>
  <si>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</si>
  <si>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</si>
  <si>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</si>
  <si>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</si>
  <si>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</si>
  <si>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</si>
  <si>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</si>
  <si>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</si>
  <si>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</si>
  <si>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</si>
  <si>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</si>
  <si>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</si>
  <si>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</si>
  <si>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</si>
  <si>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</si>
  <si>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</si>
  <si>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</si>
  <si>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</si>
  <si>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</si>
  <si>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</si>
  <si>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</si>
  <si>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</si>
  <si>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</si>
  <si>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</si>
  <si>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</si>
  <si>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</si>
  <si>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</si>
  <si>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</si>
  <si>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</si>
  <si>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</si>
  <si>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</si>
  <si>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</si>
  <si>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</si>
  <si>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</si>
  <si>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</si>
  <si>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</si>
  <si>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</si>
  <si>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</si>
  <si>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</si>
  <si>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</si>
  <si>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</si>
  <si>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</si>
  <si>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</si>
  <si>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</si>
  <si>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</si>
  <si>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</si>
  <si>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</si>
  <si>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</si>
  <si>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</si>
  <si>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</si>
  <si>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</si>
  <si>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</si>
  <si>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</si>
  <si>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</si>
  <si>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</si>
  <si>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</si>
  <si>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</si>
  <si>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</si>
  <si>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</si>
  <si>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</si>
  <si>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</si>
  <si>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</si>
  <si>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</si>
  <si>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</si>
  <si>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</si>
  <si>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</si>
  <si>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</si>
  <si>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</si>
  <si>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</si>
  <si>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</si>
  <si>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</si>
  <si>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</si>
  <si>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</si>
  <si>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</si>
  <si>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</si>
  <si>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</si>
  <si>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</si>
  <si>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</si>
  <si>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</si>
  <si>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</si>
  <si>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</si>
  <si>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</si>
  <si>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</si>
  <si>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</si>
  <si>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</si>
  <si>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</si>
  <si>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</si>
  <si>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</si>
  <si>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</si>
  <si>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</si>
  <si>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</si>
  <si>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</si>
  <si>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</si>
  <si>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</si>
  <si>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</si>
  <si>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</si>
  <si>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</si>
  <si>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</si>
  <si>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</si>
  <si>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</si>
  <si>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</si>
  <si>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</si>
  <si>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</si>
  <si>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</si>
  <si>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</si>
  <si>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</si>
  <si>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</si>
  <si>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</si>
  <si>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</si>
  <si>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</si>
  <si>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</si>
  <si>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</si>
  <si>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</si>
  <si>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</si>
  <si>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</si>
  <si>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</si>
  <si>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</si>
  <si>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</si>
  <si>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</si>
  <si>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</si>
  <si>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</si>
  <si>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</si>
  <si>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</si>
  <si>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</si>
  <si>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</si>
  <si>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</si>
  <si>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</si>
  <si>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</si>
  <si>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</si>
  <si>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</si>
  <si>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</si>
  <si>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</si>
  <si>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</si>
  <si>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</si>
  <si>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</si>
  <si>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</si>
  <si>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</si>
  <si>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</si>
  <si>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</si>
  <si>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</si>
  <si>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</si>
  <si>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</si>
  <si>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</si>
  <si>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</si>
  <si>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</si>
  <si>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</si>
  <si>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</si>
  <si>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</si>
  <si>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</si>
  <si>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</si>
  <si>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</si>
  <si>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</si>
  <si>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</si>
  <si>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</si>
  <si>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</si>
  <si>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</si>
  <si>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</si>
  <si>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</si>
  <si>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</si>
  <si>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</si>
  <si>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</si>
  <si>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</si>
  <si>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</si>
  <si>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</si>
  <si>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</si>
  <si>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</si>
  <si>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</si>
  <si>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</si>
  <si>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</si>
  <si>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</si>
  <si>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</si>
  <si>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</si>
  <si>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</si>
  <si>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</si>
  <si>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</si>
  <si>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</si>
  <si>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</si>
  <si>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</si>
  <si>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</si>
  <si>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</si>
  <si>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</si>
  <si>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</si>
  <si>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</si>
  <si>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</si>
  <si>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</si>
  <si>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</si>
  <si>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</si>
  <si>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</si>
  <si>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</si>
  <si>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</si>
  <si>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</si>
  <si>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</si>
  <si>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</si>
  <si>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</si>
  <si>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</si>
  <si>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</si>
  <si>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</si>
  <si>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</si>
  <si>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</si>
  <si>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</si>
  <si>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</si>
  <si>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</si>
  <si>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</si>
  <si>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</si>
  <si>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</si>
  <si>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</si>
  <si>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</si>
  <si>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</si>
  <si>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</si>
  <si>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</si>
  <si>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</si>
  <si>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</si>
  <si>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</si>
  <si>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</si>
  <si>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</si>
  <si>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</si>
  <si>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</si>
  <si>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</si>
  <si>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</si>
  <si>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</si>
  <si>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</si>
  <si>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</si>
  <si>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</si>
  <si>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</si>
  <si>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</si>
  <si>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</si>
  <si>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</si>
  <si>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</si>
  <si>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</si>
  <si>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</si>
  <si>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</si>
  <si>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</si>
  <si>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</si>
  <si>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</si>
  <si>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</si>
  <si>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</si>
  <si>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</si>
  <si>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</si>
  <si>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</si>
  <si>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</si>
  <si>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</si>
  <si>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</si>
  <si>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</si>
  <si>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</si>
  <si>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</si>
  <si>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</si>
  <si>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</si>
  <si>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</si>
  <si>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</si>
  <si>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</si>
  <si>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</si>
  <si>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</si>
  <si>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</si>
  <si>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</si>
  <si>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</si>
  <si>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</si>
  <si>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</si>
  <si>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</si>
  <si>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</si>
  <si>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</si>
  <si>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</si>
  <si>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</si>
  <si>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</si>
  <si>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</si>
  <si>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</si>
  <si>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</si>
  <si>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</si>
  <si>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</si>
  <si>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</si>
  <si>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</si>
  <si>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</si>
  <si>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</si>
  <si>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</si>
  <si>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</si>
  <si>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</si>
  <si>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</si>
  <si>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</si>
  <si>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</si>
  <si>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</si>
  <si>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</si>
  <si>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</si>
  <si>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</si>
  <si>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</si>
  <si>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</si>
  <si>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</si>
  <si>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</si>
  <si>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</si>
  <si>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</si>
  <si>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</si>
  <si>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</si>
  <si>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</si>
  <si>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</si>
  <si>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</si>
  <si>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</si>
  <si>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</si>
  <si>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</si>
  <si>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</si>
  <si>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</si>
  <si>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</si>
  <si>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</si>
  <si>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</si>
  <si>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</si>
  <si>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</si>
  <si>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</si>
  <si>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</si>
  <si>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</si>
  <si>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</si>
  <si>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</si>
  <si>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</si>
  <si>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</si>
  <si>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</si>
  <si>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</si>
  <si>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</si>
  <si>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</si>
  <si>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</si>
  <si>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</si>
  <si>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</si>
  <si>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</si>
  <si>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</si>
  <si>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</si>
  <si>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</si>
  <si>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</si>
  <si>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</si>
  <si>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</si>
  <si>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</si>
  <si>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</si>
  <si>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</si>
  <si>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</si>
  <si>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</si>
  <si>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</si>
  <si>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</si>
  <si>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</si>
  <si>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</si>
  <si>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</si>
  <si>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</si>
  <si>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</si>
  <si>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</si>
  <si>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</si>
  <si>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</si>
  <si>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</si>
  <si>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</si>
  <si>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</si>
  <si>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</si>
  <si>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</si>
  <si>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</si>
  <si>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</si>
  <si>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</si>
  <si>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</si>
  <si>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</si>
  <si>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</si>
  <si>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</si>
  <si>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</si>
  <si>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</si>
  <si>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</si>
  <si>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</si>
  <si>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</si>
  <si>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</si>
  <si>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</si>
  <si>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</si>
  <si>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</si>
  <si>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</si>
  <si>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</si>
  <si>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</si>
  <si>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</si>
  <si>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</si>
  <si>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</si>
  <si>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</si>
  <si>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</si>
  <si>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</si>
  <si>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</si>
  <si>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</si>
  <si>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</si>
  <si>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</si>
  <si>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</si>
  <si>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</si>
  <si>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</si>
  <si>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</si>
  <si>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</si>
  <si>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</si>
  <si>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</si>
  <si>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</si>
  <si>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</si>
  <si>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</si>
  <si>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</si>
  <si>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</si>
  <si>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</si>
  <si>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</si>
  <si>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</si>
  <si>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</si>
  <si>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</si>
  <si>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</si>
  <si>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</si>
  <si>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</si>
  <si>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</si>
  <si>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</si>
  <si>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</si>
  <si>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</si>
  <si>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</si>
  <si>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</si>
  <si>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</si>
  <si>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</si>
  <si>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</si>
  <si>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</si>
  <si>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</si>
  <si>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</si>
  <si>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</si>
  <si>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</si>
  <si>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</si>
  <si>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</si>
  <si>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</si>
  <si>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</si>
  <si>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</si>
  <si>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</si>
  <si>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</si>
  <si>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</si>
  <si>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</si>
  <si>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</si>
  <si>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</si>
  <si>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</si>
  <si>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</si>
  <si>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</si>
  <si>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</si>
  <si>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</si>
  <si>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</si>
  <si>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</si>
  <si>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</si>
  <si>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</si>
  <si>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</si>
  <si>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</si>
  <si>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</si>
  <si>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</si>
  <si>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</si>
  <si>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</si>
  <si>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</si>
  <si>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</si>
  <si>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</si>
  <si>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</si>
  <si>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</si>
  <si>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</si>
  <si>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</si>
  <si>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</si>
  <si>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</si>
  <si>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</si>
  <si>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</si>
  <si>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</si>
  <si>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</si>
  <si>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</si>
  <si>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</si>
  <si>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</si>
  <si>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</si>
  <si>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</si>
  <si>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</si>
  <si>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</si>
  <si>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</si>
  <si>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</si>
  <si>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</si>
  <si>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</si>
  <si>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</si>
  <si>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</si>
  <si>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</si>
  <si>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</si>
  <si>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</si>
  <si>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</si>
  <si>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</si>
  <si>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</si>
  <si>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</si>
  <si>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</si>
  <si>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</si>
  <si>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</si>
  <si>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</si>
  <si>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</si>
  <si>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</si>
  <si>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</si>
  <si>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</si>
  <si>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</si>
  <si>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</si>
  <si>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</si>
  <si>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</si>
  <si>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</si>
  <si>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</si>
  <si>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</si>
  <si>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</si>
  <si>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</si>
  <si>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</si>
  <si>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</si>
  <si>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</si>
  <si>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</si>
  <si>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</si>
  <si>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</si>
  <si>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</si>
  <si>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</si>
  <si>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</si>
  <si>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</si>
  <si>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</si>
  <si>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</si>
  <si>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</si>
  <si>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</si>
  <si>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</si>
  <si>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</si>
  <si>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</si>
  <si>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</si>
  <si>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</si>
  <si>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</si>
  <si>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</si>
  <si>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</si>
  <si>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</si>
  <si>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</si>
  <si>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</si>
  <si>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</si>
  <si>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</si>
  <si>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</si>
  <si>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</si>
  <si>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</si>
  <si>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</si>
  <si>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</si>
  <si>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</si>
  <si>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</si>
  <si>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</si>
  <si>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</si>
  <si>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</si>
  <si>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</si>
  <si>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</si>
  <si>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</si>
  <si>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</si>
  <si>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</si>
  <si>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</si>
  <si>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</si>
  <si>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</si>
  <si>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</si>
  <si>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</si>
  <si>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</si>
  <si>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</si>
  <si>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</si>
  <si>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</si>
  <si>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</si>
  <si>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</si>
  <si>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</si>
  <si>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</si>
  <si>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</si>
  <si>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</si>
  <si>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</si>
  <si>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</si>
  <si>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</si>
  <si>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</si>
  <si>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</si>
  <si>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</si>
  <si>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</si>
  <si>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</si>
  <si>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</si>
  <si>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</si>
  <si>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</si>
  <si>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</si>
  <si>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</si>
  <si>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</si>
  <si>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</si>
  <si>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</si>
  <si>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</si>
  <si>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</si>
  <si>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</si>
  <si>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</si>
  <si>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</si>
  <si>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</si>
  <si>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</si>
  <si>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</si>
  <si>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</si>
  <si>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</si>
  <si>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</si>
  <si>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</si>
  <si>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</si>
  <si>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</si>
  <si>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</si>
  <si>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</si>
  <si>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</si>
  <si>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</si>
  <si>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</si>
  <si>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</si>
  <si>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</si>
  <si>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</si>
  <si>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</si>
  <si>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</si>
  <si>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</si>
  <si>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</si>
  <si>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</si>
  <si>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</si>
  <si>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</si>
  <si>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</si>
  <si>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</si>
  <si>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</si>
  <si>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</si>
  <si>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</si>
  <si>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</si>
  <si>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</si>
  <si>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</si>
  <si>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</si>
  <si>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</si>
  <si>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</si>
  <si>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</si>
  <si>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</si>
  <si>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</si>
  <si>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</si>
  <si>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</si>
  <si>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</si>
  <si>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</si>
  <si>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</si>
  <si>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</si>
  <si>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</si>
  <si>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</si>
  <si>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</si>
  <si>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</si>
  <si>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</si>
  <si>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</si>
  <si>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</si>
  <si>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</si>
  <si>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</si>
  <si>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</si>
  <si>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</si>
  <si>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</si>
  <si>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</si>
  <si>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</si>
  <si>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</si>
  <si>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</si>
  <si>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</si>
  <si>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</si>
  <si>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</si>
  <si>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</si>
  <si>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</si>
  <si>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</si>
  <si>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</si>
  <si>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</si>
  <si>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</si>
  <si>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</si>
  <si>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</si>
  <si>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</si>
  <si>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</si>
  <si>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</si>
  <si>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</si>
  <si>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</si>
  <si>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</si>
  <si>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</si>
  <si>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</si>
  <si>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</si>
  <si>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</si>
  <si>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</si>
  <si>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</si>
  <si>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</si>
  <si>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</si>
  <si>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</si>
  <si>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</si>
  <si>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</si>
  <si>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</si>
  <si>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</si>
  <si>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</si>
  <si>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</si>
  <si>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</si>
  <si>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</si>
  <si>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</si>
  <si>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</si>
  <si>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</si>
  <si>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</si>
  <si>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</si>
  <si>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</si>
  <si>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</si>
  <si>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</si>
  <si>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</si>
  <si>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</si>
  <si>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</si>
  <si>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</si>
  <si>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</si>
  <si>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</si>
  <si>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</si>
  <si>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</si>
  <si>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</si>
  <si>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</si>
  <si>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</si>
  <si>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</si>
  <si>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</si>
  <si>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</si>
  <si>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</si>
  <si>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</si>
  <si>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</si>
  <si>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</si>
  <si>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</si>
  <si>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</si>
  <si>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</si>
  <si>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</si>
  <si>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</si>
  <si>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</si>
  <si>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</si>
  <si>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</si>
  <si>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</si>
  <si>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</si>
  <si>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</si>
  <si>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</si>
  <si>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</si>
  <si>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</si>
  <si>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</si>
  <si>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</si>
  <si>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</si>
  <si>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</si>
  <si>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</si>
  <si>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</si>
  <si>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</si>
  <si>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</si>
  <si>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</si>
  <si>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</si>
  <si>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</si>
  <si>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</si>
  <si>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</si>
  <si>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</si>
  <si>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</si>
  <si>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</si>
  <si>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</si>
  <si>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</si>
  <si>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</si>
  <si>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</si>
  <si>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</si>
  <si>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</si>
  <si>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</si>
  <si>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</si>
  <si>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</si>
  <si>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</si>
  <si>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</si>
  <si>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</si>
  <si>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</si>
  <si>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</si>
  <si>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</si>
  <si>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</si>
  <si>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</si>
  <si>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</si>
  <si>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</si>
  <si>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</si>
  <si>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</si>
  <si>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</si>
  <si>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</si>
  <si>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</si>
  <si>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</si>
  <si>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</si>
  <si>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</si>
  <si>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</si>
  <si>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</si>
  <si>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</si>
  <si>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</si>
  <si>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</si>
  <si>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</si>
  <si>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</si>
  <si>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</si>
  <si>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</si>
  <si>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</si>
  <si>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</si>
  <si>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</si>
  <si>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</si>
  <si>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</si>
  <si>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</si>
  <si>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</si>
  <si>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</si>
  <si>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</si>
  <si>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</si>
  <si>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</si>
  <si>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</si>
  <si>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</si>
  <si>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</si>
  <si>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</si>
  <si>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</si>
  <si>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</si>
  <si>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</si>
  <si>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</si>
  <si>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</si>
  <si>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</si>
  <si>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</si>
  <si>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</si>
  <si>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</si>
  <si>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</si>
  <si>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</si>
  <si>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</si>
  <si>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</si>
  <si>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</si>
  <si>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</si>
  <si>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</si>
  <si>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</si>
  <si>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</si>
  <si>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</si>
  <si>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</si>
  <si>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</si>
  <si>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</si>
  <si>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</si>
  <si>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</si>
  <si>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</si>
  <si>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</si>
  <si>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</si>
  <si>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</si>
  <si>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</si>
  <si>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</si>
  <si>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</si>
  <si>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</si>
  <si>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</si>
  <si>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</si>
  <si>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</si>
  <si>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</si>
  <si>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</si>
  <si>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</si>
  <si>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</si>
  <si>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</si>
  <si>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</si>
  <si>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</si>
  <si>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</si>
  <si>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</si>
  <si>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</si>
  <si>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</si>
  <si>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</si>
  <si>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</si>
  <si>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</si>
  <si>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</si>
  <si>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</si>
  <si>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</si>
  <si>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</si>
  <si>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</si>
  <si>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</si>
  <si>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</si>
  <si>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</si>
  <si>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</si>
  <si>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</si>
  <si>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</si>
  <si>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</si>
  <si>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</si>
  <si>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</si>
  <si>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</si>
  <si>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</si>
  <si>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</si>
  <si>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</si>
  <si>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</si>
  <si>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</si>
  <si>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</si>
  <si>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</si>
  <si>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</si>
  <si>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</si>
  <si>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</si>
  <si>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</si>
  <si>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</si>
  <si>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</si>
  <si>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</si>
  <si>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</si>
  <si>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</si>
  <si>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</si>
  <si>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</si>
  <si>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</si>
  <si>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</si>
  <si>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</si>
  <si>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</si>
  <si>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</si>
  <si>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</si>
  <si>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</si>
  <si>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</si>
  <si>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</si>
  <si>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</si>
  <si>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</si>
  <si>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</si>
  <si>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</si>
  <si>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</si>
  <si>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</si>
  <si>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</si>
  <si>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</si>
  <si>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</si>
  <si>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</si>
  <si>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</si>
  <si>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</si>
  <si>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</si>
  <si>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</si>
  <si>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</si>
  <si>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</si>
  <si>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</si>
  <si>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</si>
  <si>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</si>
  <si>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</si>
  <si>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</si>
  <si>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</si>
  <si>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</si>
  <si>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</si>
  <si>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</si>
  <si>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</si>
  <si>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</si>
  <si>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</si>
  <si>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</si>
  <si>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</si>
  <si>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</si>
  <si>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</si>
  <si>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</si>
  <si>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</si>
  <si>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</si>
  <si>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</si>
  <si>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</si>
  <si>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</si>
  <si>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</si>
  <si>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</si>
  <si>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</si>
  <si>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</si>
  <si>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</si>
  <si>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</si>
  <si>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</si>
  <si>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</si>
  <si>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</si>
  <si>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</si>
  <si>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</si>
  <si>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</si>
  <si>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</si>
  <si>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</si>
  <si>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</si>
  <si>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</si>
  <si>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</si>
  <si>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</si>
  <si>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</si>
  <si>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</si>
  <si>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</si>
  <si>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</si>
  <si>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</si>
  <si>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</si>
  <si>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</si>
  <si>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</si>
  <si>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</si>
  <si>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</si>
  <si>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</si>
  <si>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</si>
  <si>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</si>
  <si>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</si>
  <si>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</si>
  <si>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</si>
  <si>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</si>
  <si>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</si>
  <si>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</si>
  <si>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</si>
  <si>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</si>
  <si>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</si>
  <si>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</si>
  <si>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</si>
  <si>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</si>
  <si>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</si>
  <si>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</si>
  <si>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</si>
  <si>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</si>
  <si>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</si>
  <si>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</si>
  <si>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</si>
  <si>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</si>
  <si>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</si>
  <si>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</si>
  <si>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</si>
  <si>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</si>
  <si>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</si>
  <si>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</si>
  <si>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</si>
  <si>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</si>
  <si>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</si>
  <si>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</si>
  <si>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</si>
  <si>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</si>
  <si>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</si>
  <si>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</si>
  <si>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</si>
  <si>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</si>
  <si>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</si>
  <si>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</si>
  <si>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</si>
  <si>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</si>
  <si>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</si>
  <si>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</si>
  <si>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</si>
  <si>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</si>
  <si>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</si>
  <si>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</si>
  <si>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</si>
  <si>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</si>
  <si>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</si>
  <si>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</si>
  <si>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</si>
  <si>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</si>
  <si>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</si>
  <si>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</si>
  <si>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</si>
  <si>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</si>
  <si>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</si>
  <si>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</si>
  <si>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</si>
  <si>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</si>
  <si>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</si>
  <si>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</si>
  <si>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</si>
  <si>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</si>
  <si>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</si>
  <si>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</si>
  <si>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</si>
  <si>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</si>
  <si>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</si>
  <si>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</si>
  <si>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</si>
  <si>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</si>
  <si>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</si>
  <si>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</si>
  <si>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</si>
  <si>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</si>
  <si>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</si>
  <si>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</si>
  <si>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</si>
  <si>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</si>
  <si>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</si>
  <si>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</si>
  <si>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</si>
  <si>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</si>
  <si>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</si>
  <si>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</si>
  <si>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</si>
  <si>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</si>
  <si>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</si>
  <si>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</si>
  <si>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</si>
  <si>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</si>
  <si>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</si>
  <si>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</si>
  <si>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</si>
  <si>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</si>
  <si>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</si>
  <si>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</si>
  <si>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</si>
  <si>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</si>
  <si>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</si>
  <si>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</si>
  <si>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</si>
  <si>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</si>
  <si>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</si>
  <si>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</si>
  <si>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</si>
  <si>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</si>
  <si>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</si>
  <si>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</si>
  <si>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</si>
  <si>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</si>
  <si>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</si>
  <si>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</si>
  <si>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</si>
  <si>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</si>
  <si>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</si>
  <si>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</si>
  <si>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</si>
  <si>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</si>
  <si>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</si>
  <si>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</si>
  <si>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</si>
  <si>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</si>
  <si>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</si>
  <si>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</si>
  <si>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</si>
  <si>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</si>
  <si>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</si>
  <si>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</si>
  <si>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</si>
  <si>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</si>
  <si>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</si>
  <si>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</si>
  <si>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</si>
  <si>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</si>
  <si>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</si>
  <si>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</si>
  <si>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</si>
  <si>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</si>
  <si>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</si>
  <si>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</si>
  <si>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</si>
  <si>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</si>
  <si>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</si>
  <si>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</si>
  <si>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</si>
  <si>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</si>
  <si>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</si>
  <si>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</si>
  <si>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</si>
  <si>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</si>
  <si>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</si>
  <si>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</si>
  <si>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</si>
  <si>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</si>
  <si>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</si>
  <si>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</si>
  <si>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</si>
  <si>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</si>
  <si>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</si>
  <si>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</si>
  <si>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</si>
  <si>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</si>
  <si>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</si>
  <si>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</si>
  <si>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</si>
  <si>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</si>
  <si>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</si>
  <si>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</si>
  <si>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</si>
  <si>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</si>
  <si>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</si>
  <si>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</si>
  <si>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</si>
  <si>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</si>
  <si>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</si>
  <si>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</si>
  <si>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</si>
  <si>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</si>
  <si>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</si>
  <si>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</si>
  <si>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</si>
  <si>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</si>
  <si>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</si>
  <si>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</si>
  <si>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</si>
  <si>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</si>
  <si>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</si>
  <si>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</si>
  <si>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</si>
  <si>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</si>
  <si>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</si>
  <si>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</si>
  <si>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</si>
  <si>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</si>
  <si>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</si>
  <si>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</si>
  <si>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</si>
  <si>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</si>
  <si>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</si>
  <si>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</si>
  <si>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</si>
  <si>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</si>
  <si>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</si>
  <si>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</si>
  <si>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</si>
  <si>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</si>
  <si>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</si>
  <si>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</si>
  <si>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</si>
  <si>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</si>
  <si>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</si>
  <si>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</si>
  <si>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</si>
  <si>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</si>
  <si>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</si>
  <si>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</si>
  <si>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</si>
  <si>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</si>
  <si>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</si>
  <si>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</si>
  <si>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</si>
  <si>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</si>
  <si>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</si>
  <si>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</si>
  <si>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</si>
  <si>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</si>
  <si>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</si>
  <si>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</si>
  <si>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</si>
  <si>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</si>
  <si>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</si>
  <si>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</si>
  <si>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</si>
  <si>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</si>
  <si>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</si>
  <si>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</si>
  <si>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</si>
  <si>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</si>
  <si>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</si>
  <si>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</si>
  <si>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</si>
  <si>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</si>
  <si>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</si>
  <si>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</si>
  <si>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</si>
  <si>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</si>
  <si>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</si>
  <si>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</si>
  <si>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</si>
  <si>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</si>
  <si>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</si>
  <si>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</si>
  <si>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</si>
  <si>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</si>
  <si>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</si>
  <si>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</si>
  <si>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</si>
  <si>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</si>
  <si>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</si>
  <si>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</si>
  <si>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</si>
  <si>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</si>
  <si>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</si>
  <si>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</si>
  <si>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</si>
  <si>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</si>
  <si>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</si>
  <si>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</si>
  <si>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</si>
  <si>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</si>
  <si>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</si>
  <si>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</si>
  <si>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</si>
  <si>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</si>
  <si>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</si>
  <si>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</si>
  <si>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</si>
  <si>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</si>
  <si>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</si>
  <si>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</si>
  <si>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</si>
  <si>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</si>
  <si>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</si>
  <si>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</si>
  <si>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</si>
  <si>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</si>
  <si>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</si>
  <si>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</si>
  <si>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</si>
  <si>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</si>
  <si>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</si>
  <si>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</si>
  <si>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</si>
  <si>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</si>
  <si>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</si>
  <si>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</si>
  <si>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</si>
  <si>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</si>
  <si>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</si>
  <si>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</si>
  <si>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</si>
  <si>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</si>
  <si>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</si>
  <si>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</si>
  <si>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</si>
  <si>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</si>
  <si>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</si>
  <si>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</si>
  <si>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</si>
  <si>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</si>
  <si>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</si>
  <si>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</si>
  <si>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</si>
  <si>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</si>
  <si>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</si>
  <si>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</si>
  <si>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</si>
  <si>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</si>
  <si>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</si>
  <si>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</si>
  <si>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</si>
  <si>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</si>
  <si>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</si>
  <si>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</si>
  <si>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</si>
  <si>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</si>
  <si>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</si>
  <si>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</si>
  <si>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</si>
  <si>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</si>
  <si>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</si>
  <si>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</si>
  <si>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</si>
  <si>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</si>
  <si>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</si>
  <si>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</si>
  <si>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</si>
  <si>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</si>
  <si>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</si>
  <si>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</si>
  <si>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</si>
  <si>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</si>
  <si>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</si>
  <si>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</si>
  <si>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</si>
  <si>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</si>
  <si>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</si>
  <si>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</si>
  <si>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</si>
  <si>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</si>
  <si>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</si>
  <si>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</si>
  <si>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</si>
  <si>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</si>
  <si>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</si>
  <si>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</si>
  <si>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</si>
  <si>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</si>
  <si>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</si>
  <si>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</si>
  <si>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</si>
  <si>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</si>
  <si>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</si>
  <si>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</si>
  <si>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</si>
  <si>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</si>
  <si>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</si>
  <si>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</si>
  <si>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</si>
  <si>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</si>
  <si>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</si>
  <si>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</si>
  <si>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</si>
  <si>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</si>
  <si>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</si>
  <si>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</si>
  <si>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</si>
  <si>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</si>
  <si>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</si>
  <si>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</si>
  <si>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</si>
  <si>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</si>
  <si>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</si>
  <si>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</si>
  <si>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</si>
  <si>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</si>
  <si>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</si>
  <si>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</si>
  <si>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</si>
  <si>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</si>
  <si>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</si>
  <si>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</si>
  <si>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</si>
  <si>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</si>
  <si>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</si>
  <si>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</si>
  <si>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</si>
  <si>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</si>
  <si>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</si>
  <si>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</si>
  <si>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</si>
  <si>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</si>
  <si>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</si>
  <si>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</si>
  <si>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</si>
  <si>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</si>
  <si>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</si>
  <si>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</si>
  <si>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</si>
  <si>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</si>
  <si>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</si>
  <si>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</si>
  <si>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</si>
  <si>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</si>
  <si>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</si>
  <si>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</si>
  <si>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</si>
  <si>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</si>
  <si>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</si>
  <si>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</si>
  <si>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</si>
  <si>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</si>
  <si>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</si>
  <si>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</si>
  <si>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</si>
  <si>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</si>
  <si>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</si>
  <si>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</si>
  <si>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</si>
  <si>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</si>
  <si>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</si>
  <si>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</si>
  <si>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</si>
  <si>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</si>
  <si>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</si>
  <si>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</si>
  <si>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</si>
  <si>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</si>
  <si>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</si>
  <si>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</si>
  <si>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</si>
  <si>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</si>
  <si>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</si>
  <si>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</si>
  <si>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</si>
  <si>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</si>
  <si>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</si>
  <si>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</si>
  <si>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</si>
  <si>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</si>
  <si>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</si>
  <si>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</si>
  <si>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</si>
  <si>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</si>
  <si>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</si>
  <si>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</si>
  <si>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</si>
  <si>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</si>
  <si>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</si>
  <si>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</si>
  <si>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</si>
  <si>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</si>
  <si>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</si>
  <si>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</si>
  <si>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</si>
  <si>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</si>
  <si>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</si>
  <si>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</si>
  <si>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</si>
  <si>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</si>
  <si>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</si>
  <si>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</si>
  <si>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</si>
  <si>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</si>
  <si>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</si>
  <si>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</si>
  <si>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</si>
  <si>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</si>
  <si>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</si>
  <si>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</si>
  <si>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</si>
  <si>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</si>
  <si>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</si>
  <si>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</si>
  <si>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</si>
  <si>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</si>
  <si>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</si>
  <si>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</si>
  <si>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</si>
  <si>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</si>
  <si>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</si>
  <si>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</si>
  <si>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</si>
  <si>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</si>
  <si>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</si>
  <si>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</si>
  <si>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</si>
  <si>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</si>
  <si>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</si>
  <si>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</si>
  <si>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</si>
  <si>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</si>
  <si>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</si>
  <si>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</si>
  <si>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</si>
  <si>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</si>
  <si>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</si>
  <si>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</si>
  <si>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</si>
  <si>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</si>
  <si>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</si>
  <si>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</si>
  <si>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</si>
  <si>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</si>
  <si>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</si>
  <si>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</si>
  <si>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</si>
  <si>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</si>
  <si>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</si>
  <si>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</si>
  <si>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</si>
  <si>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</si>
  <si>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</si>
  <si>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</si>
  <si>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</si>
  <si>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</si>
  <si>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</si>
  <si>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</si>
  <si>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</si>
  <si>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</si>
  <si>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</si>
  <si>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</si>
  <si>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</si>
  <si>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</si>
  <si>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</si>
  <si>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</si>
  <si>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</si>
  <si>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</si>
  <si>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</si>
  <si>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</si>
  <si>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</si>
  <si>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</si>
  <si>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</si>
  <si>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</si>
  <si>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</si>
  <si>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</si>
  <si>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</si>
  <si>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</si>
  <si>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</si>
  <si>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</si>
  <si>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</si>
  <si>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</si>
  <si>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</si>
  <si>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</si>
  <si>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</si>
  <si>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</si>
  <si>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</si>
  <si>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</si>
  <si>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</si>
  <si>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</si>
  <si>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</si>
  <si>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</si>
  <si>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</si>
  <si>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</si>
  <si>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</si>
  <si>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</si>
  <si>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</si>
  <si>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</si>
  <si>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</si>
  <si>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</si>
  <si>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</si>
  <si>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</si>
  <si>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</si>
  <si>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</si>
  <si>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</si>
  <si>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</si>
  <si>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</si>
  <si>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</si>
  <si>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</si>
  <si>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</si>
  <si>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</si>
  <si>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</si>
  <si>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</si>
  <si>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</si>
  <si>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</si>
  <si>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</si>
  <si>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</si>
  <si>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</si>
  <si>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</si>
  <si>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</si>
  <si>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</si>
  <si>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</si>
  <si>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</si>
  <si>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</si>
  <si>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</si>
  <si>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</si>
  <si>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</si>
  <si>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</si>
  <si>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</si>
  <si>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</si>
  <si>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</si>
  <si>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</si>
  <si>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</si>
  <si>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</si>
  <si>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</si>
  <si>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</si>
  <si>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</si>
  <si>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</si>
  <si>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</si>
  <si>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</si>
  <si>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</si>
  <si>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</si>
  <si>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</si>
  <si>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</si>
  <si>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</si>
  <si>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</si>
  <si>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</si>
  <si>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</si>
  <si>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</si>
  <si>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</si>
  <si>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</si>
  <si>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</si>
  <si>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</si>
  <si>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</si>
  <si>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</si>
  <si>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</si>
  <si>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</si>
  <si>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</si>
  <si>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</si>
  <si>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</si>
  <si>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</si>
  <si>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</si>
  <si>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</si>
  <si>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</si>
  <si>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</si>
  <si>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</si>
  <si>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</si>
  <si>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</si>
  <si>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</si>
  <si>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</si>
  <si>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</si>
  <si>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</si>
  <si>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</si>
  <si>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</si>
  <si>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</si>
  <si>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</si>
  <si>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</si>
  <si>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</si>
  <si>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</si>
  <si>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</si>
  <si>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</si>
  <si>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</si>
  <si>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</si>
  <si>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</si>
  <si>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</si>
  <si>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</si>
  <si>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</si>
  <si>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</si>
  <si>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</si>
  <si>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</si>
  <si>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</si>
  <si>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</si>
  <si>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</si>
  <si>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</si>
  <si>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</si>
  <si>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</si>
  <si>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</si>
  <si>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</si>
  <si>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</si>
  <si>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</si>
  <si>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</si>
  <si>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</si>
  <si>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</si>
  <si>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</si>
  <si>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</si>
  <si>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</si>
  <si>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</si>
  <si>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</si>
  <si>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</si>
  <si>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</si>
  <si>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</si>
  <si>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</si>
  <si>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</si>
  <si>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</si>
  <si>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</si>
  <si>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</si>
  <si>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</si>
  <si>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</si>
  <si>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</si>
  <si>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</si>
  <si>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</si>
  <si>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</si>
  <si>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</si>
  <si>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</si>
  <si>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</si>
  <si>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</si>
  <si>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</si>
  <si>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</si>
  <si>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</si>
  <si>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</si>
  <si>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</si>
  <si>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</si>
  <si>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</si>
  <si>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</si>
  <si>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</si>
  <si>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</si>
  <si>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</si>
  <si>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</si>
  <si>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</si>
  <si>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</si>
  <si>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</si>
  <si>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</si>
  <si>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</si>
  <si>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</si>
  <si>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</si>
  <si>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</si>
  <si>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</si>
  <si>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</si>
  <si>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</si>
  <si>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</si>
  <si>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</si>
  <si>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</si>
  <si>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</si>
  <si>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</si>
  <si>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</si>
  <si>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</si>
  <si>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</si>
  <si>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</si>
  <si>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</si>
  <si>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</si>
  <si>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</si>
  <si>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</si>
  <si>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</si>
  <si>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</si>
  <si>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</si>
  <si>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</si>
  <si>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</si>
  <si>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</si>
  <si>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</si>
  <si>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</si>
  <si>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</si>
  <si>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</si>
  <si>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</si>
  <si>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</si>
  <si>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</si>
  <si>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</si>
  <si>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</si>
  <si>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</si>
  <si>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</si>
  <si>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</si>
  <si>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</si>
  <si>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</si>
  <si>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</si>
  <si>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</si>
  <si>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</si>
  <si>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</si>
  <si>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</si>
  <si>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</si>
  <si>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</si>
  <si>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</si>
  <si>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</si>
  <si>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</si>
  <si>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</si>
  <si>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</si>
  <si>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</si>
  <si>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</si>
  <si>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</si>
  <si>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</si>
  <si>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</si>
  <si>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</si>
  <si>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</si>
  <si>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</si>
  <si>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</si>
  <si>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</si>
  <si>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</si>
  <si>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</si>
  <si>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</si>
  <si>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</si>
  <si>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</si>
  <si>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</si>
  <si>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</si>
  <si>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</si>
  <si>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</si>
  <si>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</si>
  <si>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</si>
  <si>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</si>
  <si>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</si>
  <si>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</si>
  <si>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</si>
  <si>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</si>
  <si>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</si>
  <si>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</si>
  <si>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</si>
  <si>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</si>
  <si>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</si>
  <si>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</si>
  <si>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</si>
  <si>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</si>
  <si>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</si>
  <si>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</si>
  <si>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</si>
  <si>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</si>
  <si>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</si>
  <si>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</si>
  <si>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</si>
  <si>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</si>
  <si>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</si>
  <si>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</si>
  <si>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</si>
  <si>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</si>
  <si>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</si>
  <si>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</si>
  <si>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</si>
  <si>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</si>
  <si>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</si>
  <si>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</si>
  <si>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</si>
  <si>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</si>
  <si>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</si>
  <si>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</si>
  <si>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</si>
  <si>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</si>
  <si>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</si>
  <si>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</si>
  <si>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</si>
  <si>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</si>
  <si>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</si>
  <si>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</si>
  <si>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</si>
  <si>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</si>
  <si>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</si>
  <si>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</si>
  <si>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</si>
  <si>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</si>
  <si>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</si>
  <si>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</si>
  <si>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</si>
  <si>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</si>
  <si>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</si>
  <si>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</si>
  <si>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</si>
  <si>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</si>
  <si>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</si>
  <si>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</si>
  <si>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</si>
  <si>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</si>
  <si>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</si>
  <si>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</si>
  <si>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</si>
  <si>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</si>
  <si>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</si>
  <si>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</si>
  <si>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</si>
  <si>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</si>
  <si>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</si>
  <si>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</si>
  <si>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</si>
  <si>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</si>
  <si>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</si>
  <si>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</si>
  <si>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</si>
  <si>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</si>
  <si>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</si>
  <si>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</si>
  <si>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</si>
  <si>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</si>
  <si>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</si>
  <si>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</si>
  <si>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</si>
  <si>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</si>
  <si>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</si>
  <si>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</si>
  <si>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</si>
  <si>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</si>
  <si>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</si>
  <si>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</si>
  <si>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</si>
  <si>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</si>
  <si>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</si>
  <si>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</si>
  <si>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</si>
  <si>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</si>
  <si>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</si>
  <si>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</si>
  <si>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</si>
  <si>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</si>
  <si>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</si>
  <si>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</si>
  <si>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</si>
  <si>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</si>
  <si>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</si>
  <si>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</si>
  <si>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</si>
  <si>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</si>
  <si>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</si>
  <si>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</si>
  <si>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</si>
  <si>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</si>
  <si>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</si>
  <si>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</si>
  <si>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</si>
  <si>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</si>
  <si>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</si>
  <si>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</si>
  <si>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</si>
  <si>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</si>
  <si>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</si>
  <si>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</si>
  <si>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</si>
  <si>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</si>
  <si>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</si>
  <si>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</si>
  <si>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</si>
  <si>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</si>
  <si>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</si>
  <si>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</si>
  <si>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</si>
  <si>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</si>
  <si>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</si>
  <si>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</si>
  <si>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</si>
  <si>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</si>
  <si>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</si>
  <si>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</si>
  <si>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</si>
  <si>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</si>
  <si>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</si>
  <si>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</si>
  <si>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</si>
  <si>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</si>
  <si>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</si>
  <si>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</si>
  <si>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</si>
  <si>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</si>
  <si>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</si>
  <si>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</si>
  <si>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</si>
  <si>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</si>
  <si>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</si>
  <si>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</si>
  <si>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</si>
  <si>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</si>
  <si>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</si>
  <si>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</si>
  <si>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</si>
  <si>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</si>
  <si>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</si>
  <si>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</si>
  <si>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</si>
  <si>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</si>
  <si>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</si>
  <si>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</si>
  <si>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</si>
  <si>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</si>
  <si>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</si>
  <si>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</si>
  <si>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</si>
  <si>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</si>
  <si>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</si>
  <si>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</si>
  <si>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</si>
  <si>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</si>
  <si>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</si>
  <si>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</si>
  <si>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</si>
  <si>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</si>
  <si>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</si>
  <si>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</si>
  <si>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</si>
  <si>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</si>
  <si>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</si>
  <si>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</si>
  <si>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</si>
  <si>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</si>
  <si>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</si>
  <si>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</si>
  <si>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</si>
  <si>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</si>
  <si>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</si>
  <si>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</si>
  <si>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</si>
  <si>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</si>
  <si>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</si>
  <si>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</si>
  <si>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</si>
  <si>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</si>
  <si>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</si>
  <si>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</si>
  <si>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</si>
  <si>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</si>
  <si>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</si>
  <si>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</si>
  <si>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</si>
  <si>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</si>
  <si>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</si>
  <si>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</si>
  <si>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</si>
  <si>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</si>
  <si>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</si>
  <si>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</si>
  <si>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</si>
  <si>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</si>
  <si>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</si>
  <si>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</si>
  <si>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</si>
  <si>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</si>
  <si>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</si>
  <si>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</si>
  <si>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</si>
  <si>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</si>
  <si>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</si>
  <si>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</si>
  <si>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</si>
  <si>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</si>
  <si>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</si>
  <si>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</si>
  <si>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</si>
  <si>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</si>
  <si>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</si>
  <si>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</si>
  <si>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</si>
  <si>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</si>
  <si>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</si>
  <si>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</si>
  <si>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</si>
  <si>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</si>
  <si>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</si>
  <si>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</si>
  <si>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</si>
  <si>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</si>
  <si>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</si>
  <si>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</si>
  <si>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</si>
  <si>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</si>
  <si>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</si>
  <si>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</si>
  <si>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</si>
  <si>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</si>
  <si>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</si>
  <si>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</si>
  <si>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</si>
  <si>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</si>
  <si>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</si>
  <si>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</si>
  <si>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</si>
  <si>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</si>
  <si>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</si>
  <si>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</si>
  <si>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</si>
  <si>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</si>
  <si>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</si>
  <si>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</si>
  <si>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</si>
  <si>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</si>
  <si>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</si>
  <si>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</si>
  <si>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</si>
  <si>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</si>
  <si>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</si>
  <si>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</si>
  <si>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</si>
  <si>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</si>
  <si>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</si>
  <si>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</si>
  <si>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</si>
  <si>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</si>
  <si>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</si>
  <si>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</si>
  <si>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</si>
  <si>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</si>
  <si>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</si>
  <si>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</si>
  <si>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</si>
  <si>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</si>
  <si>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</si>
  <si>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</si>
  <si>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</si>
  <si>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</si>
  <si>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</si>
  <si>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</si>
  <si>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</si>
  <si>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</si>
  <si>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</si>
  <si>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</si>
  <si>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</si>
  <si>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</si>
  <si>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</si>
  <si>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</si>
  <si>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</si>
  <si>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</si>
  <si>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</si>
  <si>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</si>
  <si>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</si>
  <si>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</si>
  <si>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</si>
  <si>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</si>
  <si>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</si>
  <si>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</si>
  <si>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</si>
  <si>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</si>
  <si>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</si>
  <si>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</si>
  <si>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</si>
  <si>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</si>
  <si>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</si>
  <si>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</si>
  <si>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</si>
  <si>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</si>
  <si>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</si>
  <si>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</si>
  <si>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</si>
  <si>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</si>
  <si>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</si>
  <si>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</si>
  <si>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</si>
  <si>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</si>
  <si>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</si>
  <si>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</si>
  <si>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</si>
  <si>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</si>
  <si>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</si>
  <si>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</si>
  <si>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</si>
  <si>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</si>
  <si>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</si>
  <si>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</si>
  <si>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</si>
  <si>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</si>
  <si>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</si>
  <si>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</si>
  <si>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</si>
  <si>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</si>
  <si>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</si>
  <si>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</si>
  <si>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</si>
  <si>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</si>
  <si>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</si>
  <si>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</si>
  <si>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</si>
  <si>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</si>
  <si>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</si>
  <si>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</si>
  <si>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</si>
  <si>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</si>
  <si>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</si>
  <si>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</si>
  <si>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</si>
  <si>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</si>
  <si>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</si>
  <si>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</si>
  <si>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</si>
  <si>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</si>
  <si>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</si>
  <si>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</si>
  <si>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</si>
  <si>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</si>
  <si>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</si>
  <si>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</si>
  <si>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</si>
  <si>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</si>
  <si>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</si>
  <si>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</si>
  <si>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</si>
  <si>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</si>
  <si>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</si>
  <si>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</si>
  <si>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</si>
  <si>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</si>
  <si>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</si>
  <si>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</si>
  <si>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</si>
  <si>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</si>
  <si>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</si>
  <si>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</si>
  <si>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</si>
  <si>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</si>
  <si>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</si>
  <si>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</si>
  <si>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</si>
  <si>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</si>
  <si>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</si>
  <si>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</si>
  <si>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</si>
  <si>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</si>
  <si>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</si>
  <si>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</si>
  <si>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</si>
  <si>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</si>
  <si>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</si>
  <si>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</si>
  <si>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</si>
  <si>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</si>
  <si>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</si>
  <si>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50 Mins</t>
  </si>
  <si>
    <t>PCM-20251127-00001818</t>
  </si>
  <si>
    <t>major</t>
  </si>
  <si>
    <t>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</si>
</sst>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325.93399664352182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45988.882422569448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45988.882422569448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45988.882422569448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45988.882422569448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45988.882422569448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45988.882422569448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45988.882422569448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45988.882422569448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45988.882422569448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45988.882422569448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45988.882422569448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45988.882422569448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45988.882422569448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45988.882422569448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45988.882422569448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45988.882422569448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45988.882422569448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45988.882422569448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45988.882422569448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45988.882422569448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45988.882422569448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45988.882422569448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45988.882422569448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45988.882422569448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45988.882422569448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45988.882422569448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45988.882422569448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45988.882422569448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45988.882422569448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45988.882422569448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45988.882422569448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45988.882422569448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45988.882422569448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45988.882422569448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45988.882422569448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45988.882422569448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45988.882422569448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45988.882422569448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45988.882422569448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C97495AB-3926-4D3D-BE05-7E582B0B9E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6"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163.88258460648649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4.4950035879664938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0.24161238426313503</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45988.882422569448</v>
      </c>
      <c r="H6" s="146"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45988.882422569448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45988.882422569448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45988.882422569448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45988.882422569448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45988.882422569448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45988.882422569448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45988.882422569448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45988.882422569448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45988.882422569448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45988.882422569448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45988.882422569448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45988.882422569448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45988.882422569448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45988.882422569448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45988.882422569448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45988.882422569448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45988.882422569448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45988.882422569448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45988.882422569448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45988.882422569448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45988.882422569448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45988.882422569448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45988.882422569448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45988.882422569448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45988.882422569448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45988.882422569448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45988.882422569448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45988.882422569448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45988.882422569448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45988.882422569448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45988.882422569448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45988.882422569448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45988.882422569448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45988.882422569448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45988.882422569448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45988.882422569448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45988.882422569448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45988.882422569448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45988.882422569448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45988.882422569448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45988.882422569448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45988.882422569448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45988.882422569448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45988.882422569448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45988.882422569448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45988.882422569448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45988.882422569448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45988.882422569448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45988.882422569448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45988.882422569448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45988.882422569448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45988.882422569448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45988.882422569448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45988.882422569448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45988.882422569448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45988.882422569448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45988.882422569448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45988.882422569448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45988.882422569448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45988.882422569448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45988.882422569448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45988.882422569448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45988.882422569448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45988.882422569448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45988.882422569448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45988.882422569448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45988.882422569448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45988.882422569448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45988.882422569448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45988.882422569448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45988.882422569448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45988.882422569448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45988.882422569448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45988.882422569448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45988.882422569448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45988.882422569448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45988.882422569448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45988.882422569448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45988.882422569448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45988.882422569448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45988.882422569448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45988.882422569448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45988.882422569448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45988.882422569448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G9" sqref="G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45988.882422569448</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45988.882422569448</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45988.882422569448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45988.882422569448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45988.882422569448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45988.882422569448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45988.882422569448</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45988.882422569448</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45988.882422569448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45988.882422569448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45988.882422569448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45988.882422569448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45988.882422569448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45988.882422569448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45988.882422569448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45988.882422569448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45988.882422569448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45988.882422569448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45988.882422569448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45988.882422569448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45988.882422569448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45988.882422569448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45988.882422569448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45988.882422569448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45988.882422569448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45988.882422569448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45988.882422569448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45988.882422569448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45988.882422569448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45988.882422569448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45988.882422569448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45988.882422569448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45988.882422569448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45988.882422569448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45988.882422569448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45988.882422569448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45988.882422569448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45988.882422569448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45988.882422569448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45988.882422569448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45988.882422569448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45988.882422569448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45988.882422569448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45988.882422569448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45988.882422569448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45988.882422569448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45988.882422569448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45988.882422569448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45988.882422569448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45988.882422569448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45988.882422569448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45988.882422569448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45988.882422569448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45988.882422569448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45988.882422569448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45988.882422569448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45988.882422569448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45988.882422569448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45988.882422569448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45988.882422569448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45988.882422569448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45988.882422569448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45988.882422569448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45988.882422569448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45988.882422569448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45988.882422569448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45988.882422569448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45988.882422569448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45988.882422569448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45988.882422569448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45988.882422569448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45988.882422569448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45988.882422569448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45988.882422569448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45988.882422569448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45988.882422569448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45988.882422569448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45988.882422569448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45988.882422569448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45988.882422569448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45988.882422569448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45988.882422569448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45988.882422569448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45988.882422569448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45988.882422569448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45988.882422569448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45988.882422569448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45988.882422569448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45988.882422569448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45988.882422569448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45988.882422569448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45988.882422569448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45988.882422569448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45988.882422569448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45988.882422569448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45988.882422569448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45988.882422569448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45988.882422569448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45988.882422569448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45988.882422569448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45988.882422569448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45988.882422569448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45988.882422569448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45988.882422569448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45988.882422569448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45988.882422569448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45988.882422569448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45988.882422569448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45988.882422569448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45988.882422569448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45988.882422569448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45988.882422569448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45988.882422569448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45988.882422569448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45988.882422569448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45988.882422569448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45988.882422569448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45988.882422569448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45988.882422569448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45988.882422569448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45988.882422569448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45988.882422569448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45988.882422569448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45988.882422569448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45988.882422569448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45988.882422569448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45988.882422569448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45988.882422569448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45988.882422569448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45988.882422569448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45988.882422569448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45988.882422569448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45988.882422569448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45988.882422569448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45988.882422569448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45988.882422569448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45988.882422569448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45988.882422569448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45988.882422569448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45988.882422569448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45988.882422569448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45988.882422569448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45988.882422569448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45988.882422569448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45988.882422569448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45988.882422569448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45988.882422569448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45988.882422569448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45988.882422569448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45988.882422569448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45988.882422569448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45988.882422569448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45988.882422569448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45988.882422569448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45988.882422569448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45988.882422569448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45988.882422569448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45988.882422569448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45988.882422569448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45988.882422569448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45988.882422569448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45988.882422569448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45988.882422569448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45988.882422569448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45988.882422569448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45988.882422569448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45988.882422569448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45988.882422569448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45988.882422569448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45988.882422569448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45988.882422569448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45988.882422569448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45988.882422569448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45988.882422569448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45988.882422569448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45988.882422569448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45988.882422569448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45988.882422569448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45988.882422569448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45988.882422569448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45988.882422569448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45988.882422569448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45988.882422569448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45988.882422569448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45988.882422569448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45988.882422569448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45988.882422569448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45988.882422569448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45988.882422569448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45988.882422569448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45988.882422569448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45988.882422569448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45988.882422569448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45988.882422569448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45988.882422569448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45988.882422569448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45988.882422569448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45988.882422569448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45988.882422569448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45988.882422569448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45988.882422569448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45988.882422569448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45988.882422569448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45988.882422569448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45988.882422569448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45988.882422569448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45988.882422569448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45988.882422569448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45988.882422569448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45988.882422569448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45988.882422569448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45988.882422569448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45988.882422569448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45988.882422569448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45988.882422569448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45988.882422569448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45988.882422569448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45988.882422569448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45988.882422569448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45988.882422569448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45988.882422569448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45988.882422569448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45988.882422569448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45988.882422569448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45988.882422569448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45988.882422569448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45988.882422569448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45988.882422569448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45988.882422569448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45988.882422569448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45988.882422569448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45988.882422569448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45988.882422569448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45988.882422569448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45988.882422569448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45988.882422569448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45988.882422569448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45988.882422569448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45988.882422569448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45988.882422569448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45988.882422569448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45988.882422569448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45988.882422569448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45988.882422569448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45988.882422569448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45988.882422569448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45988.882422569448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45988.882422569448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45988.882422569448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45988.882422569448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45988.882422569448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45988.882422569448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45988.882422569448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45988.882422569448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45988.882422569448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45988.882422569448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45988.882422569448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45988.882422569448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45988.882422569448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45988.882422569448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45988.882422569448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45988.882422569448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45988.882422569448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45988.882422569448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45988.882422569448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45988.882422569448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45988.882422569448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45988.882422569448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45988.882422569448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45988.882422569448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45988.882422569448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45988.882422569448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45988.882422569448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45988.882422569448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45988.882422569448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45988.882422569448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45988.882422569448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45988.882422569448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45988.882422569448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45988.882422569448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45988.882422569448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45988.882422569448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45988.882422569448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45988.882422569448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45988.882422569448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45988.882422569448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45988.882422569448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45988.882422569448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45988.882422569448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45988.882422569448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45988.882422569448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45988.882422569448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45988.882422569448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45988.882422569448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45988.882422569448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45988.882422569448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45988.882422569448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45988.882422569448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45988.882422569448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45988.882422569448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45988.882422569448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45988.882422569448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45988.882422569448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45988.882422569448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45988.882422569448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45988.882422569448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45988.882422569448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45988.882422569448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45988.882422569448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45988.882422569448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45988.882422569448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45988.882422569448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45988.882422569448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45988.882422569448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45988.882422569448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45988.882422569448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45988.882422569448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45988.882422569448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45988.882422569448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45988.882422569448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45988.882422569448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45988.882422569448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45988.882422569448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45988.882422569448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45988.882422569448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45988.882422569448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45988.882422569448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45988.882422569448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45988.882422569448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45988.882422569448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45988.882422569448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45988.882422569448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45988.882422569448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45988.882422569448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45988.882422569448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45988.882422569448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45988.882422569448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45988.882422569448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45988.882422569448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45988.882422569448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45988.882422569448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45988.882422569448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45988.882422569448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45988.882422569448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45988.882422569448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45988.882422569448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45988.882422569448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45988.882422569448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45988.882422569448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45988.882422569448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45988.882422569448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45988.882422569448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45988.882422569448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45988.882422569448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45988.882422569448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45988.882422569448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45988.882422569448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45988.882422569448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45988.882422569448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45988.882422569448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45988.882422569448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45988.882422569448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45988.882422569448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45988.882422569448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45988.882422569448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45988.882422569448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45988.882422569448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45988.882422569448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45988.882422569448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45988.882422569448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45988.882422569448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45988.882422569448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45988.882422569448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45988.882422569448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45988.882422569448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45988.882422569448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45988.882422569448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45988.882422569448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45988.882422569448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45988.882422569448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45988.882422569448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45988.882422569448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45988.882422569448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45988.882422569448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45988.882422569448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45988.882422569448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45988.882422569448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45988.882422569448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45988.882422569448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45988.882422569448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45988.882422569448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45988.882422569448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45988.882422569448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45988.882422569448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45988.882422569448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45988.882422569448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45988.882422569448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45988.882422569448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45988.882422569448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45988.882422569448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45988.882422569448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45988.882422569448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45988.882422569448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45988.882422569448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45988.882422569448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45988.882422569448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45988.882422569448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45988.882422569448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45988.882422569448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45988.882422569448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45988.882422569448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45988.882422569448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45988.882422569448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45988.882422569448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45988.882422569448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45988.882422569448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45988.882422569448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45988.882422569448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45988.882422569448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45988.882422569448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45988.882422569448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45988.882422569448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45988.882422569448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45988.882422569448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45988.882422569448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45988.882422569448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45988.882422569448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45988.882422569448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45988.882422569448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45988.882422569448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45988.882422569448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45988.882422569448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45988.882422569448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45988.882422569448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45988.882422569448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45988.882422569448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45988.882422569448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45988.882422569448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45988.882422569448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45988.882422569448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45988.882422569448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45988.882422569448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45988.882422569448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45988.882422569448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45988.882422569448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45988.882422569448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45988.882422569448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45988.882422569448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45988.882422569448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45988.882422569448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45988.882422569448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45988.882422569448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45988.882422569448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45988.882422569448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45988.882422569448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45988.882422569448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45988.882422569448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45988.882422569448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45988.882422569448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45988.882422569448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45988.882422569448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45988.882422569448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45988.882422569448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45988.882422569448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45988.882422569448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45988.882422569448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45988.882422569448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45988.882422569448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45988.882422569448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45988.882422569448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45988.882422569448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45988.882422569448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45988.882422569448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45988.882422569448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45988.882422569448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45988.882422569448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45988.882422569448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45988.882422569448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45988.882422569448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45988.882422569448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45988.882422569448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45988.882422569448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45988.882422569448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45988.882422569448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45988.882422569448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45988.882422569448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45988.882422569448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45988.882422569448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45988.882422569448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45988.882422569448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45988.882422569448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45988.882422569448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45988.882422569448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45988.882422569448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45988.882422569448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45988.882422569448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45988.882422569448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45988.882422569448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45988.882422569448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45988.882422569448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45988.882422569448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45988.882422569448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45988.882422569448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45988.882422569448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45988.882422569448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45988.882422569448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45988.882422569448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45988.882422569448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45988.882422569448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45988.882422569448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45988.882422569448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45988.882422569448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45988.882422569448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45988.882422569448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45988.882422569448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45988.882422569448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45988.882422569448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45988.882422569448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45988.882422569448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45988.882422569448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45988.882422569448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45988.882422569448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45988.882422569448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45988.882422569448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45988.882422569448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45988.882422569448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45988.882422569448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45988.882422569448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45988.882422569448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45988.882422569448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45988.882422569448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45988.882422569448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45988.882422569448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45988.882422569448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45988.882422569448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45988.882422569448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45988.882422569448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45988.882422569448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45988.882422569448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45988.882422569448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45988.882422569448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45988.882422569448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45988.882422569448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45988.882422569448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45988.882422569448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45988.882422569448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45988.882422569448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45988.882422569448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45988.882422569448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45988.882422569448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45988.882422569448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45988.882422569448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45988.882422569448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45988.882422569448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45988.882422569448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45988.882422569448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45988.882422569448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45988.882422569448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45988.882422569448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45988.882422569448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45988.882422569448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45988.882422569448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45988.882422569448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45988.882422569448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45988.882422569448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45988.882422569448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45988.882422569448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45988.882422569448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45988.882422569448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45988.882422569448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45988.882422569448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45988.882422569448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45988.882422569448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45988.882422569448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45988.882422569448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45988.882422569448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45988.882422569448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45988.882422569448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45988.882422569448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45988.882422569448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45988.882422569448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45988.882422569448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45988.882422569448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45988.882422569448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45988.882422569448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45988.882422569448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45988.882422569448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45988.882422569448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45988.882422569448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45988.882422569448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45988.882422569448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45988.882422569448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45988.882422569448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45988.882422569448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45988.882422569448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45988.882422569448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45988.882422569448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45988.882422569448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45988.882422569448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45988.882422569448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45988.882422569448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45988.882422569448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45988.882422569448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45988.882422569448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45988.882422569448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45988.882422569448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45988.882422569448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45988.882422569448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45988.882422569448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45988.882422569448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45988.882422569448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45988.882422569448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45988.882422569448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45988.882422569448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45988.882422569448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45988.882422569448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45988.882422569448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45988.882422569448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45988.882422569448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45988.882422569448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45988.882422569448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45988.882422569448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45988.882422569448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45988.882422569448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45988.882422569448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45988.882422569448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45988.882422569448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45988.882422569448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45988.882422569448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45988.882422569448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45988.882422569448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45988.882422569448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45988.882422569448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45988.882422569448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45988.882422569448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45988.882422569448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45988.882422569448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45988.882422569448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45988.882422569448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45988.882422569448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45988.882422569448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45988.882422569448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45988.882422569448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45988.882422569448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45988.882422569448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45988.882422569448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45988.882422569448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45988.882422569448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45988.882422569448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45988.882422569448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45988.882422569448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45988.882422569448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45988.882422569448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45988.882422569448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45988.882422569448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45988.882422569448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45988.882422569448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45988.882422569448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45988.882422569448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45988.882422569448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45988.882422569448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45988.882422569448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45988.882422569448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45988.882422569448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45988.882422569448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45988.882422569448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45988.882422569448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45988.882422569448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45988.882422569448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45988.882422569448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45988.882422569448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45988.882422569448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45988.882422569448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45988.882422569448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45988.882422569448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45988.882422569448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45988.882422569448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45988.882422569448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45988.882422569448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45988.882422569448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45988.882422569448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45988.882422569448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45988.882422569448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45988.882422569448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45988.882422569448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45988.882422569448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45988.882422569448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45988.882422569448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45988.882422569448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45988.882422569448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45988.882422569448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45988.882422569448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45988.882422569448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45988.882422569448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45988.882422569448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45988.882422569448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45988.882422569448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45988.882422569448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45988.882422569448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45988.882422569448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45988.882422569448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45988.882422569448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45988.882422569448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45988.882422569448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45988.882422569448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45988.882422569448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45988.882422569448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45988.882422569448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45988.882422569448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45988.882422569448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45988.882422569448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45988.882422569448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45988.882422569448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45988.882422569448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45988.882422569448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45988.882422569448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45988.882422569448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45988.882422569448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45988.882422569448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45988.882422569448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45988.882422569448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45988.882422569448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45988.882422569448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45988.882422569448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45988.882422569448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45988.882422569448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45988.882422569448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45988.882422569448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45988.882422569448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45988.882422569448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45988.882422569448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45988.882422569448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45988.882422569448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45988.882422569448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45988.882422569448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45988.882422569448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45988.882422569448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45988.882422569448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45988.882422569448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45988.882422569448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45988.882422569448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45988.882422569448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45988.882422569448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45988.882422569448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45988.882422569448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45988.882422569448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45988.882422569448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45988.882422569448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45988.882422569448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45988.882422569448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45988.882422569448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45988.882422569448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45988.882422569448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45988.882422569448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45988.882422569448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45988.882422569448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45988.882422569448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45988.882422569448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45988.882422569448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45988.882422569448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45988.882422569448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45988.882422569448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45988.882422569448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45988.882422569448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45988.882422569448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45988.882422569448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45988.882422569448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45988.882422569448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45988.882422569448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45988.882422569448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45988.882422569448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45988.882422569448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45988.882422569448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45988.882422569448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45988.882422569448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45988.882422569448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45988.882422569448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45988.882422569448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45988.882422569448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45988.882422569448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45988.882422569448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45988.882422569448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45988.882422569448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45988.882422569448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45988.882422569448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45988.882422569448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45988.882422569448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45988.882422569448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45988.882422569448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45988.882422569448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45988.882422569448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45988.882422569448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45988.882422569448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45988.882422569448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45988.882422569448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45988.882422569448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45988.882422569448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45988.882422569448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45988.882422569448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45988.882422569448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45988.882422569448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45988.882422569448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45988.882422569448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45988.882422569448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45988.882422569448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45988.882422569448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45988.882422569448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45988.882422569448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45988.882422569448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45988.882422569448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45988.882422569448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45988.882422569448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45988.882422569448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45988.882422569448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45988.882422569448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45988.882422569448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45988.882422569448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45988.882422569448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45988.882422569448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45988.882422569448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45988.882422569448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45988.882422569448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45988.882422569448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45988.882422569448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45988.882422569448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45988.882422569448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45988.882422569448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45988.882422569448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45988.882422569448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45988.882422569448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45988.882422569448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45988.882422569448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45988.882422569448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45988.882422569448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45988.882422569448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45988.882422569448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45988.882422569448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45988.882422569448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45988.882422569448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45988.882422569448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45988.882422569448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45988.882422569448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45988.882422569448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45988.882422569448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45988.882422569448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45988.882422569448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45988.882422569448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45988.882422569448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45988.882422569448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45988.882422569448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45988.882422569448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45988.882422569448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45988.882422569448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45988.882422569448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45988.882422569448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45988.882422569448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45988.882422569448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45988.882422569448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45988.882422569448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45988.882422569448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45988.882422569448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45988.882422569448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45988.882422569448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45988.882422569448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45988.882422569448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45988.882422569448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45988.882422569448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45988.882422569448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45988.882422569448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45988.882422569448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45988.882422569448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45988.882422569448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45988.882422569448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45988.882422569448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45988.882422569448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45988.882422569448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45988.882422569448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45988.882422569448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45988.882422569448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45988.882422569448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45988.882422569448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45988.882422569448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45988.882422569448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45988.882422569448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45988.882422569448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45988.882422569448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45988.882422569448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45988.882422569448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45988.882422569448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45988.882422569448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45988.882422569448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45988.882422569448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45988.882422569448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45988.882422569448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45988.882422569448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45988.882422569448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45988.882422569448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45988.882422569448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45988.882422569448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45988.882422569448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45988.882422569448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45988.882422569448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45988.882422569448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45988.882422569448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45988.882422569448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45988.882422569448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45988.882422569448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45988.882422569448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45988.882422569448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45988.882422569448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45988.882422569448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45988.882422569448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45988.882422569448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45988.882422569448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45988.882422569448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45988.882422569448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45988.882422569448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45988.882422569448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45988.882422569448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45988.882422569448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45988.882422569448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45988.882422569448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45988.882422569448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45988.882422569448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45988.882422569448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45988.882422569448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45988.882422569448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45988.882422569448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45988.882422569448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45988.882422569448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45988.882422569448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45988.882422569448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45988.882422569448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45988.882422569448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45988.882422569448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45988.882422569448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45988.882422569448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45988.882422569448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45988.882422569448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45988.882422569448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45988.882422569448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45988.882422569448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45988.882422569448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45988.882422569448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45988.882422569448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45988.882422569448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45988.882422569448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45988.882422569448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45988.882422569448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45988.882422569448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45988.882422569448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45988.882422569448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285.40170497685176</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45988.882422569448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45988.882422569448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45988.882422569448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45988.882422569448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45988.882422569448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45988.882422569448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45988.882422569448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45988.882422569448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45988.882422569448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45988.882422569448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45988.882422569448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45988.882422569448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45988.882422569448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45988.882422569448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45988.882422569448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45988.882422569448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45988.882422569448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45988.882422569448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45988.882422569448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45988.882422569448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45988.882422569448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45988.882422569448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45988.882422569448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45988.882422569448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45988.882422569448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45988.882422569448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45988.882422569448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45988.882422569448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45988.882422569448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45988.882422569448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45988.882422569448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45988.882422569448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45988.882422569448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45988.882422569448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45988.882422569448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45988.882422569448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45988.882422569448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45988.882422569448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45988.882422569448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45988.882422569448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45988.882422569448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45988.882422569448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45988.882422569448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45988.882422569448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45988.882422569448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45988.882422569448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45988.882422569448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45988.882422569448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45988.882422569448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45988.882422569448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45988.882422569448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45988.882422569448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45988.882422569448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45988.882422569448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45988.882422569448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45988.882422569448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45988.882422569448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45988.882422569448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45988.882422569448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45988.882422569448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45988.882422569448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45988.882422569448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45988.882422569448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45988.882422569448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45988.882422569448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45988.882422569448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45988.882422569448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45988.882422569448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45988.882422569448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45988.882422569448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45988.882422569448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45988.882422569448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45988.882422569448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45988.882422569448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45988.882422569448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45988.882422569448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45988.882422569448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45988.882422569448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45988.882422569448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45988.882422569448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45988.882422569448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45988.882422569448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45988.882422569448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45988.882422569448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45988.882422569448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45988.882422569448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45988.882422569448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45988.882422569448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45988.882422569448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45988.882422569448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45988.882422569448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45988.882422569448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45988.882422569448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45988.882422569448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45988.882422569448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45988.882422569448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45988.882422569448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45988.882422569448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45988.882422569448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45988.882422569448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45988.882422569448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45988.882422569448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45988.882422569448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45988.882422569448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45988.882422569448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45988.882422569448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45988.882422569448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45988.882422569448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45988.882422569448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45988.882422569448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45988.882422569448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45988.882422569448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45988.882422569448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45988.882422569448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45988.882422569448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45988.882422569448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45988.882422569448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45988.882422569448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45988.882422569448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45988.882422569448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45988.882422569448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45988.882422569448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45988.882422569448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45988.882422569448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45988.882422569448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45988.882422569448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45988.882422569448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45988.882422569448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45988.882422569448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45988.882422569448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45988.882422569448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45988.882422569448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45988.882422569448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45988.882422569448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45988.882422569448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45988.882422569448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45988.882422569448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45988.882422569448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45988.882422569448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45988.882422569448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45988.882422569448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45988.882422569448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45988.882422569448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45988.882422569448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45988.882422569448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45988.882422569448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45988.882422569448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45988.882422569448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45988.882422569448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45988.882422569448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45988.882422569448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45988.882422569448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45988.882422569448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45988.882422569448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45988.882422569448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45988.882422569448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45988.882422569448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45988.882422569448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45988.882422569448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45988.882422569448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45988.882422569448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45988.882422569448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45988.882422569448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45988.882422569448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45988.882422569448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45988.882422569448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45988.882422569448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45988.882422569448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45988.882422569448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45988.882422569448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45988.882422569448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45988.882422569448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45988.882422569448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45988.882422569448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45988.882422569448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45988.882422569448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45988.882422569448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45988.882422569448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45988.882422569448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45988.882422569448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45988.882422569448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45988.882422569448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45988.882422569448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45988.882422569448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45988.882422569448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45988.882422569448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45988.882422569448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45988.882422569448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45988.882422569448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45988.882422569448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45988.882422569448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45988.882422569448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45988.882422569448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45988.882422569448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45988.882422569448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45988.882422569448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45988.882422569448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45988.882422569448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45988.882422569448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45988.882422569448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45988.882422569448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45988.882422569448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45988.882422569448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45988.882422569448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45988.882422569448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45988.882422569448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45988.882422569448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45988.882422569448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45988.882422569448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45988.882422569448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45988.882422569448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45988.882422569448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45988.882422569448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45988.882422569448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45988.882422569448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45988.882422569448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45988.882422569448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45988.882422569448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45988.882422569448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45988.882422569448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45988.882422569448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45988.882422569448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45988.882422569448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45988.882422569448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45988.882422569448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45988.882422569448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45988.882422569448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45988.882422569448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45988.882422569448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45988.882422569448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45988.882422569448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45988.882422569448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45988.882422569448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45988.882422569448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45988.882422569448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45988.882422569448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45988.882422569448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45988.882422569448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45988.882422569448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45988.882422569448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45988.882422569448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45988.882422569448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45988.882422569448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45988.882422569448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45988.882422569448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45988.882422569448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45988.882422569448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45988.882422569448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45988.882422569448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45988.882422569448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45988.882422569448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45988.882422569448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45988.882422569448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45988.882422569448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45988.882422569448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45988.882422569448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45988.882422569448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45988.882422569448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45988.882422569448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45988.882422569448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45988.882422569448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45988.882422569448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45988.882422569448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45988.882422569448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45988.882422569448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45988.882422569448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45988.882422569448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45988.882422569448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45988.882422569448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45988.882422569448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45988.882422569448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45988.882422569448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45988.882422569448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45988.882422569448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45988.882422569448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45988.882422569448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45988.882422569448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45988.882422569448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45988.882422569448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45988.882422569448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45988.882422569448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45988.882422569448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45988.882422569448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45988.882422569448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45988.882422569448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45988.882422569448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45988.882422569448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45988.882422569448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45988.882422569448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45988.882422569448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45988.882422569448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45988.882422569448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45988.882422569448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45988.882422569448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45988.882422569448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45988.882422569448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45988.882422569448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45988.882422569448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45988.882422569448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45988.882422569448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45988.882422569448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45988.882422569448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45988.882422569448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45988.882422569448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45988.882422569448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45988.882422569448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45988.882422569448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45988.882422569448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45988.882422569448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45988.882422569448</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K6" sqref="K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97.050362384259643</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62.693545254631317</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40.221311458335549</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7.509123958334385</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53" ca="1" si="2">IFERROR(NOW()-F6,"")</f>
        <v>1.2873958337877411E-2</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45988.882422569448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45988.882422569448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45988.882422569448</v>
      </c>
      <c r="H9" s="38"/>
      <c r="I9" s="37" t="str">
        <f>IFERROR(VLOOKUP(D9,DB!A:F,6,0),"")</f>
        <v/>
      </c>
      <c r="J9" s="37" t="str">
        <f>IFERROR(VLOOKUP(D9,DB!A:G,7,0),"")</f>
        <v/>
      </c>
      <c r="K9" s="37"/>
      <c r="L9" s="37" t="str">
        <f>IFERROR(VLOOKUP(D9,DB!A:I,9,0),"")</f>
        <v/>
      </c>
    </row>
    <row r="10" spans="1:13">
      <c r="A10" s="37"/>
      <c r="B10" s="37" t="str">
        <f>IFERROR(VLOOKUP(D10,DB!A:K,11,0),"")</f>
        <v/>
      </c>
      <c r="C10" s="37"/>
      <c r="D10" s="148"/>
      <c r="E10" s="37"/>
      <c r="F10" s="38"/>
      <c r="G10" s="144">
        <f t="shared" ca="1" si="2"/>
        <v>45988.882422569448</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4">
        <f t="shared" ca="1" si="2"/>
        <v>45988.882422569448</v>
      </c>
      <c r="H11" s="38"/>
      <c r="I11" s="37" t="str">
        <f>IFERROR(VLOOKUP(D11,DB!A:F,6,0),"")</f>
        <v/>
      </c>
      <c r="J11" s="37" t="str">
        <f>IFERROR(VLOOKUP(D11,DB!A:G,7,0),"")</f>
        <v/>
      </c>
      <c r="K11" s="37"/>
      <c r="L11" s="37" t="str">
        <f>IFERROR(VLOOKUP(D11,DB!A:I,9,0),"")</f>
        <v/>
      </c>
    </row>
    <row r="12" spans="1:13" ht="15.75">
      <c r="A12" s="37"/>
      <c r="B12" s="37" t="str">
        <f>IFERROR(VLOOKUP(D12,DB!A:K,11,0),"")</f>
        <v/>
      </c>
      <c r="C12" s="37"/>
      <c r="D12" s="149"/>
      <c r="E12" s="37"/>
      <c r="F12" s="38"/>
      <c r="G12" s="144">
        <f t="shared" ca="1" si="2"/>
        <v>45988.882422569448</v>
      </c>
      <c r="H12" s="38"/>
      <c r="I12" s="37" t="str">
        <f>IFERROR(VLOOKUP(D12,DB!A:F,6,0),"")</f>
        <v/>
      </c>
      <c r="J12" s="37" t="str">
        <f>IFERROR(VLOOKUP(D12,DB!A:G,7,0),"")</f>
        <v/>
      </c>
      <c r="K12" s="37"/>
      <c r="L12" s="37" t="str">
        <f>IFERROR(VLOOKUP(D12,DB!A:I,9,0),"")</f>
        <v/>
      </c>
    </row>
    <row r="13" spans="1:13">
      <c r="A13" s="37"/>
      <c r="B13" s="37" t="str">
        <f>IFERROR(VLOOKUP(D13,DB!A:K,11,0),"")</f>
        <v/>
      </c>
      <c r="C13" s="37"/>
      <c r="D13" s="148"/>
      <c r="E13" s="37"/>
      <c r="F13" s="38"/>
      <c r="G13" s="144">
        <f t="shared" ca="1" si="2"/>
        <v>45988.882422569448</v>
      </c>
      <c r="H13" s="38"/>
      <c r="I13" s="37" t="str">
        <f>IFERROR(VLOOKUP(D13,DB!A:F,6,0),"")</f>
        <v/>
      </c>
      <c r="J13" s="37" t="str">
        <f>IFERROR(VLOOKUP(D13,DB!A:G,7,0),"")</f>
        <v/>
      </c>
      <c r="K13" s="37"/>
      <c r="L13" s="37" t="str">
        <f>IFERROR(VLOOKUP(D13,DB!A:I,9,0),"")</f>
        <v/>
      </c>
    </row>
    <row r="14" spans="1:13">
      <c r="A14" s="37"/>
      <c r="B14" s="37" t="str">
        <f>IFERROR(VLOOKUP(D14,DB!A:K,11,0),"")</f>
        <v/>
      </c>
      <c r="C14" s="37"/>
      <c r="D14" s="148"/>
      <c r="E14" s="37"/>
      <c r="F14" s="38"/>
      <c r="G14" s="144">
        <f t="shared" ca="1" si="2"/>
        <v>45988.882422569448</v>
      </c>
      <c r="H14" s="38"/>
      <c r="I14" s="37" t="str">
        <f>IFERROR(VLOOKUP(D14,DB!A:F,6,0),"")</f>
        <v/>
      </c>
      <c r="J14" s="37" t="str">
        <f>IFERROR(VLOOKUP(D14,DB!A:G,7,0),"")</f>
        <v/>
      </c>
      <c r="K14" s="37"/>
      <c r="L14" s="37" t="str">
        <f>IFERROR(VLOOKUP(D14,DB!A:I,9,0),"")</f>
        <v/>
      </c>
    </row>
    <row r="15" spans="1:13">
      <c r="A15" s="37"/>
      <c r="B15" s="37" t="str">
        <f>IFERROR(VLOOKUP(D15,DB!A:K,11,0),"")</f>
        <v/>
      </c>
      <c r="C15" s="37"/>
      <c r="D15" s="148"/>
      <c r="E15" s="37"/>
      <c r="F15" s="38"/>
      <c r="G15" s="144">
        <f t="shared" ca="1" si="2"/>
        <v>45988.882422569448</v>
      </c>
      <c r="H15" s="38"/>
      <c r="I15" s="37" t="str">
        <f>IFERROR(VLOOKUP(D15,DB!A:F,6,0),"")</f>
        <v/>
      </c>
      <c r="J15" s="37" t="str">
        <f>IFERROR(VLOOKUP(D15,DB!A:G,7,0),"")</f>
        <v/>
      </c>
      <c r="K15" s="37"/>
      <c r="L15" s="37" t="str">
        <f>IFERROR(VLOOKUP(D15,DB!A:I,9,0),"")</f>
        <v/>
      </c>
    </row>
    <row r="16" spans="1:13">
      <c r="A16" s="37"/>
      <c r="B16" s="37" t="str">
        <f>IFERROR(VLOOKUP(D16,DB!A:K,11,0),"")</f>
        <v/>
      </c>
      <c r="C16" s="37"/>
      <c r="D16" s="148"/>
      <c r="E16" s="37"/>
      <c r="F16" s="38"/>
      <c r="G16" s="144">
        <f t="shared" ca="1" si="2"/>
        <v>45988.882422569448</v>
      </c>
      <c r="H16" s="38"/>
      <c r="I16" s="37" t="str">
        <f>IFERROR(VLOOKUP(D16,DB!A:F,6,0),"")</f>
        <v/>
      </c>
      <c r="J16" s="37" t="str">
        <f>IFERROR(VLOOKUP(D16,DB!A:G,7,0),"")</f>
        <v/>
      </c>
      <c r="K16" s="37"/>
      <c r="L16" s="37" t="str">
        <f>IFERROR(VLOOKUP(D16,DB!A:I,9,0),"")</f>
        <v/>
      </c>
    </row>
    <row r="17" spans="1:12">
      <c r="A17" s="37"/>
      <c r="B17" s="37" t="str">
        <f>IFERROR(VLOOKUP(D17,DB!A:K,11,0),"")</f>
        <v/>
      </c>
      <c r="C17" s="37"/>
      <c r="D17" s="148"/>
      <c r="E17" s="37"/>
      <c r="F17" s="38"/>
      <c r="G17" s="144">
        <f t="shared" ca="1" si="2"/>
        <v>45988.882422569448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45988.882422569448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45988.882422569448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45988.882422569448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45988.882422569448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45988.882422569448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45988.882422569448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45988.882422569448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45988.882422569448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45988.882422569448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45988.882422569448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45988.882422569448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45988.882422569448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45988.882422569448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45988.882422569448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45988.882422569448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45988.882422569448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45988.882422569448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45988.882422569448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45988.882422569448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45988.882422569448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45988.882422569448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45988.882422569448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45988.882422569448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t="shared" ca="1" si="2"/>
        <v>45988.882422569448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t="shared" ca="1" si="2"/>
        <v>45988.882422569448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4">
        <f t="shared" ca="1" si="2"/>
        <v>45988.882422569448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4">
        <f t="shared" ca="1" si="2"/>
        <v>45988.882422569448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4">
        <f t="shared" ca="1" si="2"/>
        <v>45988.882422569448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4">
        <f t="shared" ca="1" si="2"/>
        <v>45988.882422569448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4">
        <f t="shared" ca="1" si="2"/>
        <v>45988.882422569448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4">
        <f t="shared" ca="1" si="2"/>
        <v>45988.882422569448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4">
        <f t="shared" ca="1" si="2"/>
        <v>45988.882422569448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4">
        <f t="shared" ca="1" si="2"/>
        <v>45988.882422569448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4">
        <f t="shared" ca="1" si="2"/>
        <v>45988.882422569448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44">
        <f t="shared" ca="1" si="2"/>
        <v>45988.882422569448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44">
        <f t="shared" ca="1" si="2"/>
        <v>45988.882422569448</v>
      </c>
      <c r="H53" s="38"/>
      <c r="I53" s="37" t="str">
        <f>IFERROR(VLOOKUP(D53,DB!A:F,6,0),"")</f>
        <v/>
      </c>
      <c r="J53" s="37" t="str">
        <f>IFERROR(VLOOKUP(D53,DB!A:G,7,0),"")</f>
        <v/>
      </c>
      <c r="K53" s="37"/>
      <c r="L53" s="37" t="str">
        <f>IFERROR(VLOOKUP(D53,DB!A:I,9,0),"")</f>
        <v/>
      </c>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row r="62" spans="1:12">
      <c r="A62" s="37"/>
      <c r="B62" s="37"/>
      <c r="C62" s="37"/>
      <c r="D62" s="37"/>
      <c r="E62" s="37"/>
      <c r="F62" s="38"/>
      <c r="G62" s="144"/>
      <c r="H62" s="38"/>
      <c r="I62" s="37"/>
      <c r="J62" s="37"/>
      <c r="K62" s="37"/>
      <c r="L62" s="37"/>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39130</v>
      </c>
      <c r="B2" s="124" t="str">
        <f>IFERROR(VLOOKUP(D2,DB!A:K,11,0),"")</f>
        <v>R6</v>
      </c>
      <c r="C2" s="125">
        <v>1</v>
      </c>
      <c r="D2" s="124" t="s">
        <v>34130</v>
      </c>
      <c r="E2" s="124" t="s">
        <v>39131</v>
      </c>
      <c r="F2" s="126">
        <v>45988.798842592594</v>
      </c>
      <c r="G2" s="72">
        <f ca="1">IFERROR(NOW()-F2,"-")</f>
        <v>8.3579976853798144E-2</v>
      </c>
      <c r="H2" s="126">
        <v>45988.763113425928</v>
      </c>
      <c r="I2" s="124" t="str">
        <f>IFERROR(VLOOKUP(D2,DB!A:F,6,0),"")</f>
        <v>SCECO</v>
      </c>
      <c r="J2" s="124" t="str">
        <f>IFERROR(VLOOKUP(D2,DB!A:G,7,0),"")</f>
        <v>Dead</v>
      </c>
      <c r="K2" s="127" t="s">
        <v>39132</v>
      </c>
      <c r="L2" s="128" t="str">
        <f>IFERROR(VLOOKUP(D2,DB!A:I,9,0),"")</f>
        <v>Latis</v>
      </c>
    </row>
    <row r="3" spans="1:16382" ht="31.5" customHeight="1">
      <c r="A3" s="123"/>
      <c r="B3" s="124" t="str">
        <f>IFERROR(VLOOKUP(D3,DB!A:K,11,0),"")</f>
        <v>R6</v>
      </c>
      <c r="C3" s="125"/>
      <c r="D3" s="122" t="s">
        <v>30182</v>
      </c>
      <c r="E3" s="106"/>
      <c r="F3" s="126"/>
      <c r="G3" s="72">
        <f ca="1">IFERROR(NOW()-F3,"-")</f>
        <v>45988.882422569448</v>
      </c>
      <c r="H3" s="126"/>
      <c r="I3" s="124" t="str">
        <f>IFERROR(VLOOKUP(D3,DB!A:F,6,0),"")</f>
        <v>SCECO</v>
      </c>
      <c r="J3" s="124" t="str">
        <f>IFERROR(VLOOKUP(D3,DB!A:G,7,0),"")</f>
        <v>Good</v>
      </c>
      <c r="K3" s="127"/>
      <c r="L3" s="128" t="str">
        <f>IFERROR(VLOOKUP(D3,DB!A:I,9,0),"")</f>
        <v>Latis</v>
      </c>
    </row>
    <row r="4" spans="1:16382" ht="31.5" customHeight="1">
      <c r="A4" s="123"/>
      <c r="B4" s="124" t="str">
        <f>IFERROR(VLOOKUP(D4,DB!A:K,11,0),"")</f>
        <v/>
      </c>
      <c r="C4" s="125"/>
      <c r="D4" s="124"/>
      <c r="E4" s="106"/>
      <c r="F4" s="126"/>
      <c r="G4" s="72">
        <f ca="1">IFERROR(NOW()-F4,"-")</f>
        <v>45988.882422569448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45988.882422569448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45988.882422569448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45988.882422569448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45988.882422569448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45988.882422569448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45988.882422569448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45988.882422569448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45988.882422569448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45988.882422569448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45988.882422569448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45988.882422569448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45988.882422569448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45988.882422569448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45988.882422569448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45988.882422569448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45988.882422569448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45988.882422569448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45988.882422569448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45988.882422569448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45988.882422569448</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3: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