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87" documentId="13_ncr:1_{F6CB121F-512D-4AA6-A0C1-0FB36C537598}" xr6:coauthVersionLast="47" xr6:coauthVersionMax="47" xr10:uidLastSave="{CBFC31C3-CF31-4215-8712-CBF9DC2906E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<sst xmlns="http://schemas.openxmlformats.org/spreadsheetml/2006/main" count="180302" uniqueCount="39135">
  <si>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</si>
  <si>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</si>
  <si>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</si>
  <si>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</si>
  <si>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</si>
  <si>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</si>
  <si>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</si>
  <si>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</si>
  <si>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</si>
  <si>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</si>
  <si>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</si>
  <si>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</si>
  <si>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</si>
  <si>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</si>
  <si>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</si>
  <si>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</si>
  <si>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</si>
  <si>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</si>
  <si>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</si>
  <si>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</si>
  <si>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</si>
  <si>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</si>
  <si>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</si>
  <si>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</si>
  <si>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</si>
  <si>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</si>
  <si>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</si>
  <si>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</si>
  <si>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</si>
  <si>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</si>
  <si>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</si>
  <si>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</si>
  <si>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</si>
  <si>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</si>
  <si>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</si>
  <si>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</si>
  <si>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</si>
  <si>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</si>
  <si>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</si>
  <si>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</si>
  <si>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</si>
  <si>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</si>
  <si>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</si>
  <si>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</si>
  <si>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</si>
  <si>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</si>
  <si>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</si>
  <si>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</si>
  <si>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</si>
  <si>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</si>
  <si>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</si>
  <si>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</si>
  <si>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</si>
  <si>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</si>
  <si>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</si>
  <si>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</si>
  <si>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</si>
  <si>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</si>
  <si>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</si>
  <si>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</si>
  <si>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</si>
  <si>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</si>
  <si>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</si>
  <si>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</si>
  <si>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</si>
  <si>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</si>
  <si>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</si>
  <si>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</si>
  <si>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</si>
  <si>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</si>
  <si>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</si>
  <si>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</si>
  <si>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</si>
  <si>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</si>
  <si>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</si>
  <si>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</si>
  <si>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</si>
  <si>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</si>
  <si>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</si>
  <si>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</si>
  <si>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</si>
  <si>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</si>
  <si>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</si>
  <si>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</si>
  <si>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</si>
  <si>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</si>
  <si>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</si>
  <si>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</si>
  <si>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</si>
  <si>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</si>
  <si>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</si>
  <si>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</si>
  <si>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</si>
  <si>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</si>
  <si>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</si>
  <si>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</si>
  <si>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</si>
  <si>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</si>
  <si>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</si>
  <si>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</si>
  <si>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</si>
  <si>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</si>
  <si>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</si>
  <si>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</si>
  <si>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</si>
  <si>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</si>
  <si>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</si>
  <si>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</si>
  <si>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</si>
  <si>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</si>
  <si>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</si>
  <si>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</si>
  <si>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</si>
  <si>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</si>
  <si>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</si>
  <si>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</si>
  <si>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</si>
  <si>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</si>
  <si>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</si>
  <si>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</si>
  <si>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</si>
  <si>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</si>
  <si>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</si>
  <si>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</si>
  <si>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</si>
  <si>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</si>
  <si>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</si>
  <si>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</si>
  <si>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</si>
  <si>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</si>
  <si>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</si>
  <si>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</si>
  <si>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</si>
  <si>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</si>
  <si>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</si>
  <si>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</si>
  <si>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</si>
  <si>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</si>
  <si>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</si>
  <si>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</si>
  <si>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</si>
  <si>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</si>
  <si>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</si>
  <si>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</si>
  <si>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</si>
  <si>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</si>
  <si>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</si>
  <si>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</si>
  <si>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</si>
  <si>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</si>
  <si>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</si>
  <si>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</si>
  <si>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</si>
  <si>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</si>
  <si>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</si>
  <si>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</si>
  <si>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</si>
  <si>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</si>
  <si>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</si>
  <si>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</si>
  <si>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</si>
  <si>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</si>
  <si>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</si>
  <si>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</si>
  <si>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</si>
  <si>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</si>
  <si>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</si>
  <si>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</si>
  <si>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</si>
  <si>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</si>
  <si>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</si>
  <si>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</si>
  <si>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</si>
  <si>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</si>
  <si>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</si>
  <si>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</si>
  <si>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</si>
  <si>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</si>
  <si>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</si>
  <si>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</si>
  <si>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</si>
  <si>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</si>
  <si>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</si>
  <si>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</si>
  <si>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</si>
  <si>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</si>
  <si>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</si>
  <si>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</si>
  <si>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</si>
  <si>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</si>
  <si>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</si>
  <si>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</si>
  <si>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</si>
  <si>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</si>
  <si>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</si>
  <si>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</si>
  <si>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</si>
  <si>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</si>
  <si>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</si>
  <si>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</si>
  <si>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</si>
  <si>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</si>
  <si>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</si>
  <si>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</si>
  <si>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</si>
  <si>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</si>
  <si>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</si>
  <si>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</si>
  <si>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</si>
  <si>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</si>
  <si>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</si>
  <si>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</si>
  <si>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</si>
  <si>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</si>
  <si>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</si>
  <si>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</si>
  <si>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</si>
  <si>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</si>
  <si>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</si>
  <si>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</si>
  <si>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</si>
  <si>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</si>
  <si>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</si>
  <si>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</si>
  <si>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</si>
  <si>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</si>
  <si>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</si>
  <si>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</si>
  <si>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</si>
  <si>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</si>
  <si>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</si>
  <si>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</si>
  <si>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</si>
  <si>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</si>
  <si>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</si>
  <si>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</si>
  <si>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</si>
  <si>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</si>
  <si>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</si>
  <si>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</si>
  <si>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</si>
  <si>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</si>
  <si>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</si>
  <si>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</si>
  <si>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</si>
  <si>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</si>
  <si>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</si>
  <si>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</si>
  <si>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</si>
  <si>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</si>
  <si>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</si>
  <si>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</si>
  <si>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</si>
  <si>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</si>
  <si>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</si>
  <si>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</si>
  <si>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</si>
  <si>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</si>
  <si>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</si>
  <si>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</si>
  <si>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</si>
  <si>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</si>
  <si>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</si>
  <si>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</si>
  <si>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</si>
  <si>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</si>
  <si>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</si>
  <si>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</si>
  <si>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</si>
  <si>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</si>
  <si>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</si>
  <si>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</si>
  <si>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</si>
  <si>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</si>
  <si>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</si>
  <si>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</si>
  <si>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</si>
  <si>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</si>
  <si>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</si>
  <si>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</si>
  <si>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</si>
  <si>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</si>
  <si>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</si>
  <si>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</si>
  <si>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</si>
  <si>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</si>
  <si>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</si>
  <si>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</si>
  <si>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</si>
  <si>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</si>
  <si>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</si>
  <si>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</si>
  <si>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</si>
  <si>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</si>
  <si>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</si>
  <si>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</si>
  <si>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</si>
  <si>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</si>
  <si>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</si>
  <si>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</si>
  <si>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</si>
  <si>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</si>
  <si>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</si>
  <si>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</si>
  <si>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</si>
  <si>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</si>
  <si>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</si>
  <si>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</si>
  <si>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</si>
  <si>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</si>
  <si>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</si>
  <si>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</si>
  <si>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</si>
  <si>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</si>
  <si>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</si>
  <si>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</si>
  <si>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</si>
  <si>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</si>
  <si>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</si>
  <si>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</si>
  <si>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</si>
  <si>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</si>
  <si>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</si>
  <si>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</si>
  <si>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</si>
  <si>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</si>
  <si>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</si>
  <si>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</si>
  <si>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</si>
  <si>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</si>
  <si>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</si>
  <si>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</si>
  <si>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</si>
  <si>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</si>
  <si>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</si>
  <si>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</si>
  <si>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</si>
  <si>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</si>
  <si>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</si>
  <si>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</si>
  <si>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</si>
  <si>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</si>
  <si>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</si>
  <si>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</si>
  <si>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</si>
  <si>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</si>
  <si>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</si>
  <si>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</si>
  <si>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</si>
  <si>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</si>
  <si>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</si>
  <si>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</si>
  <si>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</si>
  <si>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</si>
  <si>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</si>
  <si>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</si>
  <si>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</si>
  <si>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</si>
  <si>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</si>
  <si>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</si>
  <si>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</si>
  <si>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</si>
  <si>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</si>
  <si>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</si>
  <si>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</si>
  <si>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</si>
  <si>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</si>
  <si>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</si>
  <si>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</si>
  <si>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</si>
  <si>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</si>
  <si>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</si>
  <si>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</si>
  <si>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</si>
  <si>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</si>
  <si>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</si>
  <si>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</si>
  <si>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</si>
  <si>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</si>
  <si>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</si>
  <si>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</si>
  <si>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</si>
  <si>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</si>
  <si>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</si>
  <si>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</si>
  <si>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</si>
  <si>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</si>
  <si>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</si>
  <si>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</si>
  <si>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</si>
  <si>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</si>
  <si>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</si>
  <si>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</si>
  <si>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</si>
  <si>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</si>
  <si>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</si>
  <si>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</si>
  <si>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</si>
  <si>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</si>
  <si>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</si>
  <si>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</si>
  <si>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</si>
  <si>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</si>
  <si>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</si>
  <si>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</si>
  <si>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</si>
  <si>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</si>
  <si>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</si>
  <si>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</si>
  <si>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</si>
  <si>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</si>
  <si>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</si>
  <si>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</si>
  <si>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</si>
  <si>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</si>
  <si>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</si>
  <si>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</si>
  <si>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</si>
  <si>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</si>
  <si>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</si>
  <si>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</si>
  <si>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</si>
  <si>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</si>
  <si>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</si>
  <si>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</si>
  <si>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</si>
  <si>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</si>
  <si>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</si>
  <si>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</si>
  <si>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</si>
  <si>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</si>
  <si>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</si>
  <si>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</si>
  <si>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</si>
  <si>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</si>
  <si>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</si>
  <si>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</si>
  <si>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</si>
  <si>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</si>
  <si>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</si>
  <si>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</si>
  <si>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</si>
  <si>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</si>
  <si>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</si>
  <si>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</si>
  <si>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</si>
  <si>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</si>
  <si>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</si>
  <si>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</si>
  <si>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</si>
  <si>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</si>
  <si>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</si>
  <si>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</si>
  <si>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</si>
  <si>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</si>
  <si>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</si>
  <si>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</si>
  <si>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</si>
  <si>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</si>
  <si>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</si>
  <si>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</si>
  <si>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</si>
  <si>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</si>
  <si>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</si>
  <si>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</si>
  <si>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</si>
  <si>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</si>
  <si>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</si>
  <si>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</si>
  <si>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</si>
  <si>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</si>
  <si>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</si>
  <si>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</si>
  <si>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</si>
  <si>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</si>
  <si>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</si>
  <si>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</si>
  <si>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</si>
  <si>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</si>
  <si>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</si>
  <si>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</si>
  <si>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</si>
  <si>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</si>
  <si>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</si>
  <si>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</si>
  <si>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</si>
  <si>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</si>
  <si>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</si>
  <si>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</si>
  <si>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</si>
  <si>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</si>
  <si>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</si>
  <si>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</si>
  <si>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</si>
  <si>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</si>
  <si>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</si>
  <si>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</si>
  <si>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</si>
  <si>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</si>
  <si>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</si>
  <si>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</si>
  <si>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</si>
  <si>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</si>
  <si>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</si>
  <si>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</si>
  <si>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</si>
  <si>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</si>
  <si>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</si>
  <si>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</si>
  <si>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</si>
  <si>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</si>
  <si>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</si>
  <si>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</si>
  <si>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</si>
  <si>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</si>
  <si>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</si>
  <si>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</si>
  <si>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</si>
  <si>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</si>
  <si>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</si>
  <si>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</si>
  <si>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</si>
  <si>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</si>
  <si>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</si>
  <si>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</si>
  <si>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</si>
  <si>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</si>
  <si>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</si>
  <si>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</si>
  <si>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</si>
  <si>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</si>
  <si>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</si>
  <si>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</si>
  <si>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</si>
  <si>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</si>
  <si>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</si>
  <si>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</si>
  <si>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</si>
  <si>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</si>
  <si>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</si>
  <si>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</si>
  <si>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</si>
  <si>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</si>
  <si>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</si>
  <si>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</si>
  <si>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</si>
  <si>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</si>
  <si>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</si>
  <si>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</si>
  <si>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</si>
  <si>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</si>
  <si>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</si>
  <si>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</si>
  <si>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</si>
  <si>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</si>
  <si>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</si>
  <si>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</si>
  <si>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</si>
  <si>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</si>
  <si>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</si>
  <si>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</si>
  <si>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</si>
  <si>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</si>
  <si>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</si>
  <si>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</si>
  <si>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</si>
  <si>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</si>
  <si>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</si>
  <si>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</si>
  <si>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</si>
  <si>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</si>
  <si>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</si>
  <si>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</si>
  <si>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</si>
  <si>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</si>
  <si>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</si>
  <si>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</si>
  <si>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</si>
  <si>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</si>
  <si>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</si>
  <si>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</si>
  <si>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</si>
  <si>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</si>
  <si>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</si>
  <si>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</si>
  <si>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</si>
  <si>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</si>
  <si>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</si>
  <si>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</si>
  <si>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</si>
  <si>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</si>
  <si>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</si>
  <si>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</si>
  <si>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</si>
  <si>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</si>
  <si>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</si>
  <si>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</si>
  <si>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</si>
  <si>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</si>
  <si>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</si>
  <si>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</si>
  <si>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</si>
  <si>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</si>
  <si>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</si>
  <si>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</si>
  <si>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</si>
  <si>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</si>
  <si>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</si>
  <si>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</si>
  <si>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</si>
  <si>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</si>
  <si>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</si>
  <si>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</si>
  <si>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</si>
  <si>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</si>
  <si>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</si>
  <si>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</si>
  <si>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</si>
  <si>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</si>
  <si>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</si>
  <si>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</si>
  <si>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</si>
  <si>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</si>
  <si>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</si>
  <si>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</si>
  <si>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</si>
  <si>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</si>
  <si>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</si>
  <si>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</si>
  <si>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</si>
  <si>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</si>
  <si>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</si>
  <si>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</si>
  <si>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</si>
  <si>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</si>
  <si>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</si>
  <si>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</si>
  <si>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</si>
  <si>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</si>
  <si>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</si>
  <si>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</si>
  <si>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</si>
  <si>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</si>
  <si>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</si>
  <si>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</si>
  <si>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</si>
  <si>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</si>
  <si>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</si>
  <si>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</si>
  <si>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</si>
  <si>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</si>
  <si>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</si>
  <si>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</si>
  <si>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</si>
  <si>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</si>
  <si>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</si>
  <si>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</si>
  <si>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</si>
  <si>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</si>
  <si>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</si>
  <si>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</si>
  <si>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</si>
  <si>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</si>
  <si>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</si>
  <si>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</si>
  <si>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</si>
  <si>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</si>
  <si>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</si>
  <si>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</si>
  <si>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</si>
  <si>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</si>
  <si>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</si>
  <si>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</si>
  <si>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</si>
  <si>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</si>
  <si>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</si>
  <si>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</si>
  <si>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</si>
  <si>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</si>
  <si>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</si>
  <si>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</si>
  <si>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</si>
  <si>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</si>
  <si>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</si>
  <si>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</si>
  <si>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</si>
  <si>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</si>
  <si>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</si>
  <si>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</si>
  <si>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</si>
  <si>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</si>
  <si>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</si>
  <si>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</si>
  <si>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</si>
  <si>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</si>
  <si>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</si>
  <si>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</si>
  <si>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</si>
  <si>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</si>
  <si>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</si>
  <si>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</si>
  <si>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</si>
  <si>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</si>
  <si>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</si>
  <si>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</si>
  <si>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</si>
  <si>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</si>
  <si>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</si>
  <si>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</si>
  <si>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</si>
  <si>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</si>
  <si>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</si>
  <si>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</si>
  <si>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</si>
  <si>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</si>
  <si>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</si>
  <si>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</si>
  <si>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</si>
  <si>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</si>
  <si>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</si>
  <si>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</si>
  <si>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</si>
  <si>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</si>
  <si>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</si>
  <si>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</si>
  <si>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</si>
  <si>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</si>
  <si>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</si>
  <si>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</si>
  <si>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</si>
  <si>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</si>
  <si>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</si>
  <si>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</si>
  <si>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</si>
  <si>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</si>
  <si>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</si>
  <si>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</si>
  <si>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</si>
  <si>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</si>
  <si>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</si>
  <si>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</si>
  <si>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</si>
  <si>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</si>
  <si>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</si>
  <si>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</si>
  <si>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</si>
  <si>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</si>
  <si>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</si>
  <si>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</si>
  <si>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</si>
  <si>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</si>
  <si>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</si>
  <si>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</si>
  <si>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</si>
  <si>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</si>
  <si>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</si>
  <si>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</si>
  <si>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</si>
  <si>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</si>
  <si>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</si>
  <si>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</si>
  <si>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</si>
  <si>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</si>
  <si>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</si>
  <si>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</si>
  <si>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</si>
  <si>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</si>
  <si>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</si>
  <si>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</si>
  <si>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</si>
  <si>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</si>
  <si>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</si>
  <si>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</si>
  <si>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</si>
  <si>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</si>
  <si>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</si>
  <si>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</si>
  <si>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</si>
  <si>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</si>
  <si>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</si>
  <si>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</si>
  <si>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</si>
  <si>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</si>
  <si>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</si>
  <si>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</si>
  <si>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</si>
  <si>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</si>
  <si>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</si>
  <si>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</si>
  <si>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</si>
  <si>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</si>
  <si>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</si>
  <si>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</si>
  <si>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</si>
  <si>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</si>
  <si>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</si>
  <si>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</si>
  <si>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</si>
  <si>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</si>
  <si>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</si>
  <si>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</si>
  <si>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</si>
  <si>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</si>
  <si>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</si>
  <si>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</si>
  <si>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</si>
  <si>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</si>
  <si>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</si>
  <si>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</si>
  <si>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</si>
  <si>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</si>
  <si>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</si>
  <si>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</si>
  <si>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</si>
  <si>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</si>
  <si>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</si>
  <si>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</si>
  <si>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</si>
  <si>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</si>
  <si>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</si>
  <si>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</si>
  <si>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</si>
  <si>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</si>
  <si>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</si>
  <si>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</si>
  <si>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</si>
  <si>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</si>
  <si>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</si>
  <si>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</si>
  <si>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</si>
  <si>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</si>
  <si>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</si>
  <si>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</si>
  <si>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</si>
  <si>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</si>
  <si>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</si>
  <si>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</si>
  <si>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</si>
  <si>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</si>
  <si>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</si>
  <si>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</si>
  <si>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</si>
  <si>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</si>
  <si>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</si>
  <si>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</si>
  <si>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</si>
  <si>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</si>
  <si>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</si>
  <si>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</si>
  <si>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</si>
  <si>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</si>
  <si>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</si>
  <si>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</si>
  <si>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</si>
  <si>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</si>
  <si>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</si>
  <si>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</si>
  <si>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</si>
  <si>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</si>
  <si>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</si>
  <si>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</si>
  <si>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</si>
  <si>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</si>
  <si>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</si>
  <si>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</si>
  <si>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</si>
  <si>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</si>
  <si>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</si>
  <si>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</si>
  <si>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</si>
  <si>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</si>
  <si>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</si>
  <si>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</si>
  <si>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</si>
  <si>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</si>
  <si>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</si>
  <si>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</si>
  <si>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</si>
  <si>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</si>
  <si>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</si>
  <si>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</si>
  <si>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</si>
  <si>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</si>
  <si>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</si>
  <si>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</si>
  <si>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</si>
  <si>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</si>
  <si>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</si>
  <si>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</si>
  <si>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</si>
  <si>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</si>
  <si>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</si>
  <si>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</si>
  <si>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</si>
  <si>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</si>
  <si>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</si>
  <si>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</si>
  <si>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</si>
  <si>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</si>
  <si>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</si>
  <si>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</si>
  <si>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</si>
  <si>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</si>
  <si>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</si>
  <si>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</si>
  <si>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</si>
  <si>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</si>
  <si>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</si>
  <si>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</si>
  <si>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</si>
  <si>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</si>
  <si>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</si>
  <si>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</si>
  <si>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</si>
  <si>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</si>
  <si>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</si>
  <si>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</si>
  <si>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</si>
  <si>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</si>
  <si>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</si>
  <si>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</si>
  <si>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</si>
  <si>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</si>
  <si>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</si>
  <si>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</si>
  <si>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</si>
  <si>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</si>
  <si>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</si>
  <si>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</si>
  <si>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</si>
  <si>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</si>
  <si>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</si>
  <si>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</si>
  <si>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</si>
  <si>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</si>
  <si>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</si>
  <si>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</si>
  <si>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</si>
  <si>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</si>
  <si>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</si>
  <si>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</si>
  <si>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</si>
  <si>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</si>
  <si>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</si>
  <si>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</si>
  <si>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</si>
  <si>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</si>
  <si>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</si>
  <si>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</si>
  <si>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</si>
  <si>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</si>
  <si>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</si>
  <si>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</si>
  <si>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</si>
  <si>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</si>
  <si>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</si>
  <si>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</si>
  <si>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</si>
  <si>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</si>
  <si>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</si>
  <si>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</si>
  <si>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</si>
  <si>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</si>
  <si>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</si>
  <si>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</si>
  <si>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</si>
  <si>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</si>
  <si>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</si>
  <si>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</si>
  <si>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</si>
  <si>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</si>
  <si>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</si>
  <si>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</si>
  <si>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</si>
  <si>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</si>
  <si>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</si>
  <si>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</si>
  <si>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</si>
  <si>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</si>
  <si>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</si>
  <si>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</si>
  <si>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</si>
  <si>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</si>
  <si>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</si>
  <si>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</si>
  <si>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</si>
  <si>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</si>
  <si>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</si>
  <si>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</si>
  <si>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</si>
  <si>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</si>
  <si>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</si>
  <si>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</si>
  <si>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</si>
  <si>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</si>
  <si>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</si>
  <si>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</si>
  <si>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</si>
  <si>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</si>
  <si>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</si>
  <si>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</si>
  <si>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</si>
  <si>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</si>
  <si>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</si>
  <si>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</si>
  <si>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</si>
  <si>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</si>
  <si>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</si>
  <si>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</si>
  <si>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</si>
  <si>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</si>
  <si>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</si>
  <si>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</si>
  <si>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</si>
  <si>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</si>
  <si>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</si>
  <si>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</si>
  <si>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</si>
  <si>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</si>
  <si>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</si>
  <si>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</si>
  <si>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</si>
  <si>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</si>
  <si>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</si>
  <si>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</si>
  <si>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</si>
  <si>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</si>
  <si>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</si>
  <si>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</si>
  <si>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</si>
  <si>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</si>
  <si>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</si>
  <si>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</si>
  <si>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</si>
  <si>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</si>
  <si>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</si>
  <si>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</si>
  <si>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</si>
  <si>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</si>
  <si>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</si>
  <si>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</si>
  <si>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</si>
  <si>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</si>
  <si>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</si>
  <si>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</si>
  <si>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</si>
  <si>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</si>
  <si>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</si>
  <si>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</si>
  <si>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</si>
  <si>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</si>
  <si>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</si>
  <si>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</si>
  <si>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</si>
  <si>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</si>
  <si>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</si>
  <si>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</si>
  <si>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</si>
  <si>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</si>
  <si>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</si>
  <si>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</si>
  <si>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</si>
  <si>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</si>
  <si>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</si>
  <si>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</si>
  <si>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</si>
  <si>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</si>
  <si>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</si>
  <si>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</si>
  <si>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</si>
  <si>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</si>
  <si>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</si>
  <si>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</si>
  <si>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</si>
  <si>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</si>
  <si>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</si>
  <si>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</si>
  <si>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</si>
  <si>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</si>
  <si>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</si>
  <si>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</si>
  <si>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</si>
  <si>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</si>
  <si>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</si>
  <si>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</si>
  <si>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</si>
  <si>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</si>
  <si>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</si>
  <si>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</si>
  <si>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</si>
  <si>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</si>
  <si>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</si>
  <si>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</si>
  <si>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</si>
  <si>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</si>
  <si>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</si>
  <si>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</si>
  <si>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</si>
  <si>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</si>
  <si>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</si>
  <si>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</si>
  <si>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</si>
  <si>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</si>
  <si>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</si>
  <si>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</si>
  <si>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</si>
  <si>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</si>
  <si>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</si>
  <si>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</si>
  <si>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</si>
  <si>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</si>
  <si>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</si>
  <si>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</si>
  <si>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</si>
  <si>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</si>
  <si>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</si>
  <si>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</si>
  <si>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</si>
  <si>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</si>
  <si>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</si>
  <si>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</si>
  <si>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</si>
  <si>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</si>
  <si>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</si>
  <si>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</si>
  <si>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</si>
  <si>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</si>
  <si>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</si>
  <si>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</si>
  <si>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</si>
  <si>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</si>
  <si>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</si>
  <si>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</si>
  <si>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</si>
  <si>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</si>
  <si>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</si>
  <si>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</si>
  <si>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</si>
  <si>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</si>
  <si>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</si>
  <si>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</si>
  <si>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</si>
  <si>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</si>
  <si>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</si>
  <si>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</si>
  <si>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</si>
  <si>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</si>
  <si>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</si>
  <si>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</si>
  <si>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</si>
  <si>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</si>
  <si>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</si>
  <si>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</si>
  <si>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</si>
  <si>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</si>
  <si>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</si>
  <si>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</si>
  <si>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</si>
  <si>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</si>
  <si>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</si>
  <si>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</si>
  <si>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</si>
  <si>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</si>
  <si>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</si>
  <si>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</si>
  <si>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</si>
  <si>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</si>
  <si>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</si>
  <si>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</si>
  <si>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</si>
  <si>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</si>
  <si>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</si>
  <si>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</si>
  <si>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</si>
  <si>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</si>
  <si>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</si>
  <si>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</si>
  <si>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</si>
  <si>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</si>
  <si>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</si>
  <si>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</si>
  <si>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</si>
  <si>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</si>
  <si>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</si>
  <si>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</si>
  <si>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</si>
  <si>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</si>
  <si>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</si>
  <si>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</si>
  <si>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</si>
  <si>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</si>
  <si>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</si>
  <si>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</si>
  <si>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</si>
  <si>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</si>
  <si>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</si>
  <si>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</si>
  <si>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</si>
  <si>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</si>
  <si>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</si>
  <si>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</si>
  <si>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</si>
  <si>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</si>
  <si>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</si>
  <si>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</si>
  <si>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</si>
  <si>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</si>
  <si>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</si>
  <si>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</si>
  <si>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</si>
  <si>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</si>
  <si>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</si>
  <si>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</si>
  <si>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</si>
  <si>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</si>
  <si>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</si>
  <si>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</si>
  <si>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</si>
  <si>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</si>
  <si>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</si>
  <si>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</si>
  <si>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</si>
  <si>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</si>
  <si>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</si>
  <si>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</si>
  <si>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</si>
  <si>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</si>
  <si>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</si>
  <si>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</si>
  <si>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</si>
  <si>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</si>
  <si>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</si>
  <si>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</si>
  <si>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</si>
  <si>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</si>
  <si>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</si>
  <si>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</si>
  <si>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</si>
  <si>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</si>
  <si>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</si>
  <si>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</si>
  <si>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</si>
  <si>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</si>
  <si>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</si>
  <si>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</si>
  <si>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</si>
  <si>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</si>
  <si>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</si>
  <si>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</si>
  <si>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</si>
  <si>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</si>
  <si>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</si>
  <si>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</si>
  <si>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</si>
  <si>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</si>
  <si>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</si>
  <si>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</si>
  <si>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</si>
  <si>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</si>
  <si>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</si>
  <si>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</si>
  <si>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</si>
  <si>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</si>
  <si>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</si>
  <si>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</si>
  <si>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</si>
  <si>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</si>
  <si>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</si>
  <si>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</si>
  <si>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</si>
  <si>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</si>
  <si>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</si>
  <si>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</si>
  <si>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</si>
  <si>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</si>
  <si>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</si>
  <si>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</si>
  <si>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</si>
  <si>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</si>
  <si>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</si>
  <si>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</si>
  <si>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</si>
  <si>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</si>
  <si>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</si>
  <si>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</si>
  <si>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</si>
  <si>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</si>
  <si>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</si>
  <si>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</si>
  <si>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</si>
  <si>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</si>
  <si>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</si>
  <si>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</si>
  <si>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</si>
  <si>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</si>
  <si>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</si>
  <si>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</si>
  <si>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</si>
  <si>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</si>
  <si>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</si>
  <si>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</si>
  <si>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</si>
  <si>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</si>
  <si>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</si>
  <si>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</si>
  <si>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</si>
  <si>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</si>
  <si>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</si>
  <si>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</si>
  <si>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</si>
  <si>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</si>
  <si>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</si>
  <si>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</si>
  <si>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</si>
  <si>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</si>
  <si>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</si>
  <si>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</si>
  <si>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</si>
  <si>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</si>
  <si>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</si>
  <si>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</si>
  <si>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</si>
  <si>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</si>
  <si>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</si>
  <si>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</si>
  <si>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</si>
  <si>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</si>
  <si>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</si>
  <si>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</si>
  <si>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</si>
  <si>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</si>
  <si>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</si>
  <si>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</si>
  <si>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</si>
  <si>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</si>
  <si>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</si>
  <si>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</si>
  <si>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</si>
  <si>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</si>
  <si>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</si>
  <si>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</si>
  <si>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</si>
  <si>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</si>
  <si>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</si>
  <si>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</si>
  <si>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</si>
  <si>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</si>
  <si>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</si>
  <si>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</si>
  <si>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</si>
  <si>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</si>
  <si>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</si>
  <si>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</si>
  <si>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</si>
  <si>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</si>
  <si>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</si>
  <si>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</si>
  <si>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</si>
  <si>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</si>
  <si>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</si>
  <si>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</si>
  <si>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</si>
  <si>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</si>
  <si>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</si>
  <si>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</si>
  <si>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</si>
  <si>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</si>
  <si>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</si>
  <si>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</si>
  <si>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</si>
  <si>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</si>
  <si>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</si>
  <si>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</si>
  <si>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</si>
  <si>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</si>
  <si>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</si>
  <si>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</si>
  <si>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</si>
  <si>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</si>
  <si>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</si>
  <si>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</si>
  <si>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</si>
  <si>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</si>
  <si>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</si>
  <si>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</si>
  <si>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</si>
  <si>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</si>
  <si>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</si>
  <si>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</si>
  <si>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</si>
  <si>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</si>
  <si>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</si>
  <si>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</si>
  <si>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</si>
  <si>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</si>
  <si>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</si>
  <si>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</si>
  <si>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</si>
  <si>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</si>
  <si>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</si>
  <si>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</si>
  <si>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</si>
  <si>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</si>
  <si>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</si>
  <si>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</si>
  <si>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</si>
  <si>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</si>
  <si>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</si>
  <si>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</si>
  <si>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</si>
  <si>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</si>
  <si>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</si>
  <si>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</si>
  <si>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</si>
  <si>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</si>
  <si>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</si>
  <si>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</si>
  <si>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</si>
  <si>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</si>
  <si>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</si>
  <si>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</si>
  <si>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</si>
  <si>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</si>
  <si>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</si>
  <si>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</si>
  <si>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</si>
  <si>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</si>
  <si>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</si>
  <si>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</si>
  <si>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</si>
  <si>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</si>
  <si>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</si>
  <si>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</si>
  <si>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</si>
  <si>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</si>
  <si>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</si>
  <si>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</si>
  <si>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</si>
  <si>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</si>
  <si>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</si>
  <si>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</si>
  <si>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</si>
  <si>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</si>
  <si>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</si>
  <si>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</si>
  <si>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</si>
  <si>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</si>
  <si>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</si>
  <si>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</si>
  <si>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</si>
  <si>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</si>
  <si>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</si>
  <si>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</si>
  <si>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</si>
  <si>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</si>
  <si>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</si>
  <si>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</si>
  <si>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</si>
  <si>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</si>
  <si>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</si>
  <si>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</si>
  <si>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</si>
  <si>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</si>
  <si>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</si>
  <si>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</si>
  <si>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</si>
  <si>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</si>
  <si>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</si>
  <si>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</si>
  <si>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</si>
  <si>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</si>
  <si>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</si>
  <si>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</si>
  <si>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</si>
  <si>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</si>
  <si>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</si>
  <si>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</si>
  <si>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</si>
  <si>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</si>
  <si>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</si>
  <si>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</si>
  <si>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</si>
  <si>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</si>
  <si>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</si>
  <si>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</si>
  <si>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</si>
  <si>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</si>
  <si>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</si>
  <si>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</si>
  <si>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</si>
  <si>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</si>
  <si>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</si>
  <si>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</si>
  <si>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</si>
  <si>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</si>
  <si>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</si>
  <si>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</si>
  <si>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</si>
  <si>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</si>
  <si>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</si>
  <si>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</si>
  <si>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</si>
  <si>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</si>
  <si>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</si>
  <si>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</si>
  <si>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</si>
  <si>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</si>
  <si>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</si>
  <si>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</si>
  <si>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</si>
  <si>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</si>
  <si>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</si>
  <si>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</si>
  <si>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</si>
  <si>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</si>
  <si>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</si>
  <si>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</si>
  <si>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</si>
  <si>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</si>
  <si>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</si>
  <si>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</si>
  <si>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</si>
  <si>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</si>
  <si>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</si>
  <si>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</si>
  <si>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</si>
  <si>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</si>
  <si>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</si>
  <si>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</si>
  <si>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</si>
  <si>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</si>
  <si>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</si>
  <si>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</si>
  <si>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</si>
  <si>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</si>
  <si>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</si>
  <si>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</si>
  <si>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</si>
  <si>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</si>
  <si>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</si>
  <si>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</si>
  <si>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</si>
  <si>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</si>
  <si>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</si>
  <si>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</si>
  <si>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</si>
  <si>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</si>
  <si>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</si>
  <si>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</si>
  <si>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</si>
  <si>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</si>
  <si>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</si>
  <si>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</si>
  <si>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</si>
  <si>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</si>
  <si>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</si>
  <si>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</si>
  <si>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</si>
  <si>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</si>
  <si>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</si>
  <si>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</si>
  <si>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</si>
  <si>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</si>
  <si>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</si>
  <si>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</si>
  <si>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</si>
  <si>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</si>
  <si>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</si>
  <si>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</si>
  <si>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</si>
  <si>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</si>
  <si>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</si>
  <si>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</si>
  <si>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</si>
  <si>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</si>
  <si>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</si>
  <si>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</si>
  <si>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</si>
  <si>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</si>
  <si>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</si>
  <si>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</si>
  <si>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</si>
  <si>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</si>
  <si>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</si>
  <si>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</si>
  <si>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</si>
  <si>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</si>
  <si>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</si>
  <si>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</si>
  <si>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</si>
  <si>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</si>
  <si>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</si>
  <si>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</si>
  <si>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</si>
  <si>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</si>
  <si>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</si>
  <si>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</si>
  <si>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</si>
  <si>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</si>
  <si>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</si>
  <si>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</si>
  <si>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</si>
  <si>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</si>
  <si>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</si>
  <si>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</si>
  <si>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</si>
  <si>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</si>
  <si>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</si>
  <si>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</si>
  <si>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</si>
  <si>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</si>
  <si>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</si>
  <si>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</si>
  <si>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</si>
  <si>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</si>
  <si>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</si>
  <si>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</si>
  <si>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</si>
  <si>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</si>
  <si>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</si>
  <si>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</si>
  <si>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</si>
  <si>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</si>
  <si>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</si>
  <si>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</si>
  <si>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</si>
  <si>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</si>
  <si>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</si>
  <si>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</si>
  <si>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</si>
  <si>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</si>
  <si>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</si>
  <si>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</si>
  <si>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</si>
  <si>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</si>
  <si>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</si>
  <si>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</si>
  <si>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</si>
  <si>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</si>
  <si>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</si>
  <si>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</si>
  <si>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</si>
  <si>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</si>
  <si>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</si>
  <si>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</si>
  <si>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</si>
  <si>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</si>
  <si>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</si>
  <si>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</si>
  <si>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</si>
  <si>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</si>
  <si>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</si>
  <si>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</si>
  <si>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</si>
  <si>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</si>
  <si>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</si>
  <si>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</si>
  <si>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</si>
  <si>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</si>
  <si>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</si>
  <si>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</si>
  <si>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</si>
  <si>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</si>
  <si>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</si>
  <si>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</si>
  <si>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</si>
  <si>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</si>
  <si>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</si>
  <si>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</si>
  <si>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</si>
  <si>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</si>
  <si>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</si>
  <si>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</si>
  <si>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</si>
  <si>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</si>
  <si>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</si>
  <si>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</si>
  <si>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</si>
  <si>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</si>
  <si>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</si>
  <si>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</si>
  <si>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</si>
  <si>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</si>
  <si>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</si>
  <si>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</si>
  <si>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</si>
  <si>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</si>
  <si>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</si>
  <si>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</si>
  <si>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</si>
  <si>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</si>
  <si>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</si>
  <si>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</si>
  <si>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</si>
  <si>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</si>
  <si>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</si>
  <si>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</si>
  <si>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</si>
  <si>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</si>
  <si>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</si>
  <si>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</si>
  <si>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</si>
  <si>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</si>
  <si>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</si>
  <si>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</si>
  <si>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</si>
  <si>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</si>
  <si>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</si>
  <si>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</si>
  <si>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</si>
  <si>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</si>
  <si>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</si>
  <si>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</si>
  <si>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</si>
  <si>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</si>
  <si>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</si>
  <si>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</si>
  <si>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</si>
  <si>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</si>
  <si>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</si>
  <si>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</si>
  <si>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</si>
  <si>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</si>
  <si>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</si>
  <si>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</si>
  <si>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</si>
  <si>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</si>
  <si>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</si>
  <si>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</si>
  <si>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</si>
  <si>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</si>
  <si>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</si>
  <si>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</si>
  <si>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</si>
  <si>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</si>
  <si>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</si>
  <si>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</si>
  <si>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</si>
  <si>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</si>
  <si>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</si>
  <si>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</si>
  <si>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</si>
  <si>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</si>
  <si>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</si>
  <si>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</si>
  <si>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</si>
  <si>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</si>
  <si>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</si>
  <si>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</si>
  <si>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</si>
  <si>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</si>
  <si>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</si>
  <si>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</si>
  <si>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</si>
  <si>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</si>
  <si>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</si>
  <si>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</si>
  <si>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</si>
  <si>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</si>
  <si>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</si>
  <si>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</si>
  <si>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</si>
  <si>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</si>
  <si>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</si>
  <si>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</si>
  <si>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</si>
  <si>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</si>
  <si>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</si>
  <si>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</si>
  <si>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</si>
  <si>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</si>
  <si>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</si>
  <si>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</si>
  <si>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</si>
  <si>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</si>
  <si>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</si>
  <si>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</si>
  <si>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</si>
  <si>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</si>
  <si>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</si>
  <si>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</si>
  <si>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</si>
  <si>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</si>
  <si>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</si>
  <si>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</si>
  <si>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</si>
  <si>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</si>
  <si>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</si>
  <si>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</si>
  <si>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</si>
  <si>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</si>
  <si>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</si>
  <si>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</si>
  <si>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</si>
  <si>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</si>
  <si>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</si>
  <si>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</si>
  <si>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</si>
  <si>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</si>
  <si>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</si>
  <si>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</si>
  <si>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</si>
  <si>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</si>
  <si>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</si>
  <si>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</si>
  <si>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</si>
  <si>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</si>
  <si>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</si>
  <si>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</si>
  <si>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</si>
  <si>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</si>
  <si>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</si>
  <si>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</si>
  <si>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</si>
  <si>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</si>
  <si>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</si>
  <si>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</si>
  <si>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</si>
  <si>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</si>
  <si>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</si>
  <si>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</si>
  <si>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</si>
  <si>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</si>
  <si>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</si>
  <si>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</si>
  <si>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</si>
  <si>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</si>
  <si>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</si>
  <si>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</si>
  <si>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</si>
  <si>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</si>
  <si>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</si>
  <si>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</si>
  <si>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</si>
  <si>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</si>
  <si>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</si>
  <si>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</si>
  <si>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</si>
  <si>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</si>
  <si>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</si>
  <si>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</si>
  <si>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</si>
  <si>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</si>
  <si>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</si>
  <si>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</si>
  <si>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</si>
  <si>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</si>
  <si>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</si>
  <si>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</si>
  <si>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</si>
  <si>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</si>
  <si>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</si>
  <si>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</si>
  <si>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</si>
  <si>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</si>
  <si>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</si>
  <si>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</si>
  <si>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</si>
  <si>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</si>
  <si>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</si>
  <si>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</si>
  <si>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</si>
  <si>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</si>
  <si>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</si>
  <si>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</si>
  <si>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</si>
  <si>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</si>
  <si>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</si>
  <si>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</si>
  <si>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</si>
  <si>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</si>
  <si>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</si>
  <si>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</si>
  <si>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</si>
  <si>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</si>
  <si>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</si>
  <si>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</si>
  <si>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</si>
  <si>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</si>
  <si>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</si>
  <si>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</si>
  <si>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</si>
  <si>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</si>
  <si>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</si>
  <si>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</si>
  <si>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</si>
  <si>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</si>
  <si>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</si>
  <si>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</si>
  <si>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</si>
  <si>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</si>
  <si>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</si>
  <si>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</si>
  <si>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</si>
  <si>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</si>
  <si>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</si>
  <si>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</si>
  <si>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</si>
  <si>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</si>
  <si>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</si>
  <si>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</si>
  <si>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</si>
  <si>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</si>
  <si>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</si>
  <si>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</si>
  <si>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</si>
  <si>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</si>
  <si>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</si>
  <si>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</si>
  <si>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</si>
  <si>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</si>
  <si>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</si>
  <si>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</si>
  <si>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</si>
  <si>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</si>
  <si>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</si>
  <si>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</si>
  <si>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</si>
  <si>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</si>
  <si>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</si>
  <si>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</si>
  <si>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</si>
  <si>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</si>
  <si>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</si>
  <si>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</si>
  <si>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</si>
  <si>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</si>
  <si>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</si>
  <si>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</si>
  <si>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</si>
  <si>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</si>
  <si>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</si>
  <si>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</si>
  <si>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</si>
  <si>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</si>
  <si>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</si>
  <si>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</si>
  <si>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</si>
  <si>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</si>
  <si>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</si>
  <si>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</si>
  <si>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</si>
  <si>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</si>
  <si>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</si>
  <si>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</si>
  <si>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</si>
  <si>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</si>
  <si>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</si>
  <si>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</si>
  <si>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</si>
  <si>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</si>
  <si>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</si>
  <si>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</si>
  <si>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</si>
  <si>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</si>
  <si>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</si>
  <si>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</si>
  <si>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</si>
  <si>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</si>
  <si>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</si>
  <si>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</si>
  <si>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</si>
  <si>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</si>
  <si>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</si>
  <si>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</si>
  <si>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</si>
  <si>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</si>
  <si>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</si>
  <si>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</si>
  <si>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</si>
  <si>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</si>
  <si>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</si>
  <si>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</si>
  <si>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</si>
  <si>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</si>
  <si>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</si>
  <si>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</si>
  <si>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</si>
  <si>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</si>
  <si>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</si>
  <si>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</si>
  <si>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</si>
  <si>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</si>
  <si>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</si>
  <si>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</si>
  <si>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</si>
  <si>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</si>
  <si>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</si>
  <si>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</si>
  <si>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</si>
  <si>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</si>
  <si>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</si>
  <si>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</si>
  <si>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</si>
  <si>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</si>
  <si>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</si>
  <si>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</si>
  <si>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</si>
  <si>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</si>
  <si>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</si>
  <si>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</si>
  <si>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</si>
  <si>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</si>
  <si>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</si>
  <si>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</si>
  <si>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</si>
  <si>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</si>
  <si>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</si>
  <si>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</si>
  <si>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</si>
  <si>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</si>
  <si>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</si>
  <si>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</si>
  <si>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</si>
  <si>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</si>
  <si>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</si>
  <si>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</si>
  <si>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</si>
  <si>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</si>
  <si>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</si>
  <si>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</si>
  <si>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</si>
  <si>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</si>
  <si>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</si>
  <si>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</si>
  <si>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</si>
  <si>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</si>
  <si>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</si>
  <si>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</si>
  <si>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</si>
  <si>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</si>
  <si>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</si>
  <si>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</si>
  <si>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</si>
  <si>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</si>
  <si>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</si>
  <si>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</si>
  <si>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</si>
  <si>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</si>
  <si>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</si>
  <si>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</si>
  <si>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</si>
  <si>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</si>
  <si>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</si>
  <si>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</si>
  <si>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</si>
  <si>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</si>
  <si>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</si>
  <si>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</si>
  <si>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</si>
  <si>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</si>
  <si>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</si>
  <si>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</si>
  <si>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</si>
  <si>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</si>
  <si>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</si>
  <si>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</si>
  <si>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</si>
  <si>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</si>
  <si>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</si>
  <si>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</si>
  <si>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</si>
  <si>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</si>
  <si>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</si>
  <si>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</si>
  <si>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</si>
  <si>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</si>
  <si>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</si>
  <si>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</si>
  <si>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</si>
  <si>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</si>
  <si>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</si>
  <si>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</si>
  <si>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</si>
  <si>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</si>
  <si>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</si>
  <si>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</si>
  <si>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</si>
  <si>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</si>
  <si>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</si>
  <si>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</si>
  <si>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</si>
  <si>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</si>
  <si>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</si>
  <si>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</si>
  <si>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</si>
  <si>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</si>
  <si>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</si>
  <si>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</si>
  <si>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</si>
  <si>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</si>
  <si>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</si>
  <si>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</si>
  <si>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</si>
  <si>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</si>
  <si>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</si>
  <si>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</si>
  <si>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</si>
  <si>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</si>
  <si>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</si>
  <si>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</si>
  <si>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</si>
  <si>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</si>
  <si>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</si>
  <si>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</si>
  <si>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</si>
  <si>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</si>
  <si>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</si>
  <si>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</si>
  <si>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</si>
  <si>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</si>
  <si>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</si>
  <si>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</si>
  <si>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</si>
  <si>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</si>
  <si>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</si>
  <si>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</si>
  <si>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</si>
  <si>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</si>
  <si>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</si>
  <si>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</si>
  <si>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</si>
  <si>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</si>
  <si>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</si>
  <si>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</si>
  <si>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</si>
  <si>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</si>
  <si>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</si>
  <si>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</si>
  <si>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</si>
  <si>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</si>
  <si>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</si>
  <si>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</si>
  <si>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</si>
  <si>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</si>
  <si>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</si>
  <si>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</si>
  <si>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</si>
  <si>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</si>
  <si>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</si>
  <si>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</si>
  <si>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</si>
  <si>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</si>
  <si>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</si>
  <si>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</si>
  <si>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</si>
  <si>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</si>
  <si>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</si>
  <si>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</si>
  <si>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</si>
  <si>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</si>
  <si>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</si>
  <si>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</si>
  <si>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</si>
  <si>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</si>
  <si>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</si>
  <si>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</si>
  <si>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</si>
  <si>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</si>
  <si>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</si>
  <si>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</si>
  <si>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</si>
  <si>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</si>
  <si>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</si>
  <si>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</si>
  <si>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</si>
  <si>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</si>
  <si>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</si>
  <si>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</si>
  <si>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</si>
  <si>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</si>
  <si>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</si>
  <si>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</si>
  <si>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</si>
  <si>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</si>
  <si>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</si>
  <si>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</si>
  <si>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</si>
  <si>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</si>
  <si>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</si>
  <si>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</si>
  <si>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</si>
  <si>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</si>
  <si>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</si>
  <si>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</si>
  <si>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</si>
  <si>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</si>
  <si>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</si>
  <si>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</si>
  <si>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</si>
  <si>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</si>
  <si>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</si>
  <si>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</si>
  <si>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</si>
  <si>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</si>
  <si>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</si>
  <si>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</si>
  <si>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</si>
  <si>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</si>
  <si>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</si>
  <si>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</si>
  <si>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</si>
  <si>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</si>
  <si>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</si>
  <si>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</si>
  <si>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</si>
  <si>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</si>
  <si>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</si>
  <si>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</si>
  <si>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</si>
  <si>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</si>
  <si>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</si>
  <si>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</si>
  <si>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</si>
  <si>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</si>
  <si>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</si>
  <si>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</si>
  <si>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</si>
  <si>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</si>
  <si>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</si>
  <si>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</si>
  <si>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</si>
  <si>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</si>
  <si>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</si>
  <si>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</si>
  <si>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</si>
  <si>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</si>
  <si>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</si>
  <si>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</si>
  <si>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</si>
  <si>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</si>
  <si>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</si>
  <si>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</si>
  <si>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</si>
  <si>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</si>
  <si>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</si>
  <si>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</si>
  <si>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</si>
  <si>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</si>
  <si>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</si>
  <si>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</si>
  <si>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</si>
  <si>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</si>
  <si>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</si>
  <si>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</si>
  <si>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</si>
  <si>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</si>
  <si>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</si>
  <si>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</si>
  <si>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</si>
  <si>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</si>
  <si>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</si>
  <si>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</si>
  <si>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</si>
  <si>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</si>
  <si>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</si>
  <si>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</si>
  <si>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</si>
  <si>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</si>
  <si>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</si>
  <si>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</si>
  <si>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</si>
  <si>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</si>
  <si>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</si>
  <si>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</si>
  <si>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</si>
  <si>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</si>
  <si>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</si>
  <si>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</si>
  <si>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</si>
  <si>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</si>
  <si>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</si>
  <si>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</si>
  <si>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</si>
  <si>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</si>
  <si>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</si>
  <si>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</si>
  <si>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</si>
  <si>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</si>
  <si>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</si>
  <si>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</si>
  <si>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</si>
  <si>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</si>
  <si>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</si>
  <si>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</si>
  <si>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</si>
  <si>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</si>
  <si>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</si>
  <si>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</si>
  <si>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</si>
  <si>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</si>
  <si>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</si>
  <si>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</si>
  <si>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</si>
  <si>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</si>
  <si>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</si>
  <si>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</si>
  <si>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</si>
  <si>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</si>
  <si>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</si>
  <si>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</si>
  <si>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</si>
  <si>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</si>
  <si>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</si>
  <si>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</si>
  <si>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</si>
  <si>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</si>
  <si>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</si>
  <si>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</si>
  <si>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</si>
  <si>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</si>
  <si>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</si>
  <si>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</si>
  <si>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</si>
  <si>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</si>
  <si>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</si>
  <si>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</si>
  <si>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</si>
  <si>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</si>
  <si>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</si>
  <si>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</si>
  <si>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</si>
  <si>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</si>
  <si>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</si>
  <si>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</si>
  <si>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</si>
  <si>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</si>
  <si>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</si>
  <si>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</si>
  <si>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</si>
  <si>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</si>
  <si>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</si>
  <si>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</si>
  <si>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</si>
  <si>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</si>
  <si>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</si>
  <si>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</si>
  <si>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</si>
  <si>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</si>
  <si>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</si>
  <si>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</si>
  <si>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</si>
  <si>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</si>
  <si>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</si>
  <si>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</si>
  <si>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</si>
  <si>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</si>
  <si>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</si>
  <si>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</si>
  <si>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</si>
  <si>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</si>
  <si>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</si>
  <si>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</si>
  <si>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</si>
  <si>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</si>
  <si>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</si>
  <si>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</si>
  <si>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</si>
  <si>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</si>
  <si>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</si>
  <si>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</si>
  <si>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</si>
  <si>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</si>
  <si>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</si>
  <si>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</si>
  <si>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</si>
  <si>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</si>
  <si>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</si>
  <si>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</si>
  <si>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</si>
  <si>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</si>
  <si>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</si>
  <si>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</si>
  <si>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</si>
  <si>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</si>
  <si>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</si>
  <si>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</si>
  <si>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</si>
  <si>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</si>
  <si>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</si>
  <si>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</si>
  <si>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</si>
  <si>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</si>
  <si>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</si>
  <si>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</si>
  <si>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</si>
  <si>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</si>
  <si>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</si>
  <si>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</si>
  <si>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</si>
  <si>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</si>
  <si>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</si>
  <si>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</si>
  <si>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</si>
  <si>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</si>
  <si>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</si>
  <si>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</si>
  <si>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</si>
  <si>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</si>
  <si>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</si>
  <si>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</si>
  <si>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</si>
  <si>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</si>
  <si>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</si>
  <si>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</si>
  <si>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</si>
  <si>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</si>
  <si>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</si>
  <si>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</si>
  <si>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</si>
  <si>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</si>
  <si>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</si>
  <si>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</si>
  <si>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</si>
  <si>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</si>
  <si>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</si>
  <si>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</si>
  <si>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</si>
  <si>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</si>
  <si>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</si>
  <si>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</si>
  <si>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</si>
  <si>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</si>
  <si>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</si>
  <si>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</si>
  <si>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</si>
  <si>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</si>
  <si>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</si>
  <si>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</si>
  <si>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</si>
  <si>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</si>
  <si>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</si>
  <si>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</si>
  <si>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</si>
  <si>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</si>
  <si>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</si>
  <si>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</si>
  <si>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</si>
  <si>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</si>
  <si>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</si>
  <si>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</si>
  <si>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</si>
  <si>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</si>
  <si>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</si>
  <si>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</si>
  <si>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</si>
  <si>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</si>
  <si>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</si>
  <si>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</si>
  <si>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</si>
  <si>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</si>
  <si>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</si>
  <si>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</si>
  <si>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</si>
  <si>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</si>
  <si>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</si>
  <si>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</si>
  <si>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</si>
  <si>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</si>
  <si>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</si>
  <si>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</si>
  <si>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</si>
  <si>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</si>
  <si>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</si>
  <si>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</si>
  <si>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</si>
  <si>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</si>
  <si>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</si>
  <si>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</si>
  <si>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</si>
  <si>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</si>
  <si>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</si>
  <si>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</si>
  <si>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</si>
  <si>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</si>
  <si>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</si>
  <si>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</si>
  <si>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</si>
  <si>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</si>
  <si>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</si>
  <si>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</si>
  <si>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</si>
  <si>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</si>
  <si>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</si>
  <si>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</si>
  <si>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</si>
  <si>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</si>
  <si>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</si>
  <si>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</si>
  <si>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</si>
  <si>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</si>
  <si>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</si>
  <si>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</si>
  <si>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</si>
  <si>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</si>
  <si>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</si>
  <si>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</si>
  <si>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</si>
  <si>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</si>
  <si>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</si>
  <si>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</si>
  <si>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</si>
  <si>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</si>
  <si>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</si>
  <si>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</si>
  <si>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</si>
  <si>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</si>
  <si>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</si>
  <si>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</si>
  <si>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</si>
  <si>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</si>
  <si>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</si>
  <si>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</si>
  <si>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</si>
  <si>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</si>
  <si>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</si>
  <si>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</si>
  <si>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</si>
  <si>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</si>
  <si>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</si>
  <si>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</si>
  <si>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</si>
  <si>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</si>
  <si>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</si>
  <si>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</si>
  <si>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</si>
  <si>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</si>
  <si>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</si>
  <si>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</si>
  <si>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</si>
  <si>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</si>
  <si>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</si>
  <si>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</si>
  <si>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</si>
  <si>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</si>
  <si>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</si>
  <si>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</si>
  <si>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</si>
  <si>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</si>
  <si>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</si>
  <si>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</si>
  <si>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</si>
  <si>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</si>
  <si>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</si>
  <si>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</si>
  <si>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</si>
  <si>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</si>
  <si>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</si>
  <si>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</si>
  <si>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</si>
  <si>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</si>
  <si>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</si>
  <si>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</si>
  <si>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</si>
  <si>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</si>
  <si>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</si>
  <si>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</si>
  <si>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</si>
  <si>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</si>
  <si>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</si>
  <si>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</si>
  <si>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</si>
  <si>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</si>
  <si>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</si>
  <si>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</si>
  <si>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</si>
  <si>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</si>
  <si>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</si>
  <si>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</si>
  <si>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</si>
  <si>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</si>
  <si>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</si>
  <si>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</si>
  <si>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</si>
  <si>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</si>
  <si>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</si>
  <si>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</si>
  <si>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</si>
  <si>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</si>
  <si>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</si>
  <si>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</si>
  <si>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</si>
  <si>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</si>
  <si>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</si>
  <si>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</si>
  <si>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</si>
  <si>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</si>
  <si>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</si>
  <si>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</si>
  <si>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</si>
  <si>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</si>
  <si>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</si>
  <si>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</si>
  <si>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</si>
  <si>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</si>
  <si>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</si>
  <si>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</si>
  <si>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</si>
  <si>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</si>
  <si>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</si>
  <si>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</si>
  <si>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</si>
  <si>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</si>
  <si>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</si>
  <si>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</si>
  <si>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</si>
  <si>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</si>
  <si>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</si>
  <si>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</si>
  <si>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</si>
  <si>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</si>
  <si>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</si>
  <si>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</si>
  <si>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</si>
  <si>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</si>
  <si>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</si>
  <si>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</si>
  <si>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</si>
  <si>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</si>
  <si>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</si>
  <si>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</si>
  <si>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</si>
  <si>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</si>
  <si>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</si>
  <si>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</si>
  <si>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</si>
  <si>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</si>
  <si>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</si>
  <si>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</si>
  <si>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</si>
  <si>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</si>
  <si>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</si>
  <si>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</si>
  <si>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</si>
  <si>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</si>
  <si>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</si>
  <si>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</si>
  <si>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</si>
  <si>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</si>
  <si>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</si>
  <si>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</si>
  <si>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</si>
  <si>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</si>
  <si>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</si>
  <si>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</si>
  <si>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</si>
  <si>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</si>
  <si>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</si>
  <si>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</si>
  <si>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</si>
  <si>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</si>
  <si>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</si>
  <si>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</si>
  <si>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</si>
  <si>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</si>
  <si>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</si>
  <si>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</si>
  <si>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</si>
  <si>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</si>
  <si>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</si>
  <si>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</si>
  <si>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</si>
  <si>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</si>
  <si>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</si>
  <si>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</si>
  <si>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</si>
  <si>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</si>
  <si>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</si>
  <si>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</si>
  <si>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</si>
  <si>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</si>
  <si>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</si>
  <si>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</si>
  <si>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</si>
  <si>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</si>
  <si>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</si>
  <si>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</si>
  <si>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</si>
  <si>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</si>
  <si>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</si>
  <si>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</si>
  <si>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</si>
  <si>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</si>
  <si>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</si>
  <si>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</si>
  <si>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</si>
  <si>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</si>
  <si>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</si>
  <si>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</si>
  <si>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</si>
  <si>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</si>
  <si>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</si>
  <si>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</si>
  <si>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</si>
  <si>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</si>
  <si>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</si>
  <si>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</si>
  <si>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</si>
  <si>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</si>
  <si>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</si>
  <si>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</si>
  <si>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</si>
  <si>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</si>
  <si>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</si>
  <si>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</si>
  <si>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</si>
  <si>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</si>
  <si>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</si>
  <si>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</si>
  <si>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</si>
  <si>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</si>
  <si>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</si>
  <si>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</si>
  <si>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</si>
  <si>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</si>
  <si>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</si>
  <si>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</si>
  <si>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</si>
  <si>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</si>
  <si>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</si>
  <si>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</si>
  <si>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</si>
  <si>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</si>
  <si>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</si>
  <si>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</si>
  <si>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</si>
  <si>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</si>
  <si>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</si>
  <si>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</si>
  <si>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</si>
  <si>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</si>
  <si>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</si>
  <si>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</si>
  <si>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</si>
  <si>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</si>
  <si>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</si>
  <si>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</si>
  <si>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</si>
  <si>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</si>
  <si>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</si>
  <si>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</si>
  <si>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</si>
  <si>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</si>
  <si>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</si>
  <si>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</si>
  <si>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</si>
  <si>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</si>
  <si>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</si>
  <si>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</si>
  <si>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</si>
  <si>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</si>
  <si>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</si>
  <si>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</si>
  <si>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</si>
  <si>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</si>
  <si>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</si>
  <si>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</si>
  <si>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</si>
  <si>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</si>
  <si>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</si>
  <si>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</si>
  <si>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</si>
  <si>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</si>
  <si>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</si>
  <si>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</si>
  <si>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</si>
  <si>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</si>
  <si>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</si>
  <si>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</si>
  <si>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</si>
  <si>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</si>
  <si>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</si>
  <si>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</si>
  <si>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</si>
  <si>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</si>
  <si>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</si>
  <si>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</si>
  <si>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</si>
  <si>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</si>
  <si>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</si>
  <si>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</si>
  <si>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</si>
  <si>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</si>
  <si>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</si>
  <si>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</si>
  <si>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</si>
  <si>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</si>
  <si>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</si>
  <si>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</si>
  <si>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</si>
  <si>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</si>
  <si>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</si>
  <si>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</si>
  <si>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</si>
  <si>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</si>
  <si>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</si>
  <si>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</si>
  <si>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</si>
  <si>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</si>
  <si>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</si>
  <si>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</si>
  <si>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</si>
  <si>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</si>
  <si>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</si>
  <si>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</si>
  <si>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</si>
  <si>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</si>
  <si>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</si>
  <si>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</si>
  <si>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</si>
  <si>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</si>
  <si>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</si>
  <si>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</si>
  <si>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</si>
  <si>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</si>
  <si>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</si>
  <si>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</si>
  <si>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</si>
  <si>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</si>
  <si>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</si>
  <si>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</si>
  <si>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</si>
  <si>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</si>
  <si>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</si>
  <si>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</si>
  <si>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</si>
  <si>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</si>
  <si>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</si>
  <si>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</si>
  <si>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</si>
  <si>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</si>
  <si>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</si>
  <si>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</si>
  <si>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</si>
  <si>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</si>
  <si>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</si>
  <si>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</si>
  <si>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</si>
  <si>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</si>
  <si>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</si>
  <si>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</si>
  <si>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</si>
  <si>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</si>
  <si>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</si>
  <si>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</si>
  <si>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</si>
  <si>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</si>
  <si>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</si>
  <si>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</si>
  <si>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</si>
  <si>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</si>
  <si>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</si>
  <si>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</si>
  <si>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</si>
  <si>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</si>
  <si>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</si>
  <si>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</si>
  <si>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</si>
  <si>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</si>
  <si>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</si>
  <si>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</si>
  <si>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</si>
  <si>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</si>
  <si>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</si>
  <si>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</si>
  <si>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</si>
  <si>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</si>
  <si>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</si>
  <si>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</si>
  <si>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</si>
  <si>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</si>
  <si>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</si>
  <si>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</si>
  <si>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</si>
  <si>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</si>
  <si>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</si>
  <si>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</si>
  <si>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</si>
  <si>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</si>
  <si>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</si>
  <si>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</si>
  <si>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</si>
  <si>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</si>
  <si>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</si>
  <si>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</si>
  <si>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</si>
  <si>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</si>
  <si>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</si>
  <si>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</si>
  <si>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</si>
  <si>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</si>
  <si>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</si>
  <si>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</si>
  <si>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</si>
  <si>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</si>
  <si>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</si>
  <si>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</si>
  <si>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</si>
  <si>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</si>
  <si>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</si>
  <si>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</si>
  <si>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</si>
  <si>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</si>
  <si>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</si>
  <si>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</si>
  <si>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</si>
  <si>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</si>
  <si>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</si>
  <si>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</si>
  <si>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</si>
  <si>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</si>
  <si>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</si>
  <si>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</si>
  <si>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</si>
  <si>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</si>
  <si>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</si>
  <si>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</si>
  <si>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</si>
  <si>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</si>
  <si>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</si>
  <si>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</si>
  <si>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</si>
  <si>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</si>
  <si>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</si>
  <si>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</si>
  <si>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</si>
  <si>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</si>
  <si>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</si>
  <si>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</si>
  <si>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</si>
  <si>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</si>
  <si>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</si>
  <si>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</si>
  <si>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</si>
  <si>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</si>
  <si>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</si>
  <si>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</si>
  <si>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</si>
  <si>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</si>
  <si>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</si>
  <si>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</si>
  <si>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</si>
  <si>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</si>
  <si>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</si>
  <si>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</si>
  <si>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</si>
  <si>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</si>
  <si>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</si>
  <si>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</si>
  <si>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</si>
  <si>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</si>
  <si>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</si>
  <si>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</si>
  <si>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</si>
  <si>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</si>
  <si>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</si>
  <si>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</si>
  <si>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</si>
  <si>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</si>
  <si>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</si>
  <si>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</si>
  <si>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</si>
  <si>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</si>
  <si>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</si>
  <si>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</si>
  <si>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</si>
  <si>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</si>
  <si>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</si>
  <si>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</si>
  <si>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</si>
  <si>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</si>
  <si>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</si>
  <si>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</si>
  <si>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</si>
  <si>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</si>
  <si>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</si>
  <si>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</si>
  <si>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</si>
  <si>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</si>
  <si>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</si>
  <si>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</si>
  <si>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</si>
  <si>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</si>
  <si>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</si>
  <si>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</si>
  <si>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</si>
  <si>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</si>
  <si>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</si>
  <si>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</si>
  <si>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</si>
  <si>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</si>
  <si>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</si>
  <si>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</si>
  <si>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</si>
  <si>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</si>
  <si>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</si>
  <si>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</si>
  <si>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</si>
  <si>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</si>
  <si>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</si>
  <si>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</si>
  <si>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</si>
  <si>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</si>
  <si>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</si>
  <si>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</si>
  <si>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</si>
  <si>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</si>
  <si>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</si>
  <si>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</si>
  <si>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</si>
  <si>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</si>
  <si>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</si>
  <si>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</si>
  <si>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</si>
  <si>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</si>
  <si>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</si>
  <si>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</si>
  <si>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</si>
  <si>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</si>
  <si>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</si>
  <si>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</si>
  <si>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</si>
  <si>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</si>
  <si>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</si>
  <si>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</si>
  <si>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</si>
  <si>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</si>
  <si>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</si>
  <si>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</si>
  <si>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</si>
  <si>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</si>
  <si>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</si>
  <si>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</si>
  <si>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</si>
  <si>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</si>
  <si>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</si>
  <si>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</si>
  <si>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</si>
  <si>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</si>
  <si>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</si>
  <si>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</si>
  <si>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</si>
  <si>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</si>
  <si>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</si>
  <si>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</si>
  <si>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</si>
  <si>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</si>
  <si>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</si>
  <si>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</si>
  <si>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</si>
  <si>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</si>
  <si>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</si>
  <si>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</si>
  <si>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</si>
  <si>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</si>
  <si>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</si>
  <si>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</si>
  <si>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</si>
  <si>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</si>
  <si>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</si>
  <si>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</si>
  <si>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</si>
  <si>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</si>
  <si>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</si>
  <si>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</si>
  <si>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</si>
  <si>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</si>
  <si>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</si>
  <si>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</si>
  <si>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</si>
  <si>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</si>
  <si>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</si>
  <si>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</si>
  <si>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</si>
  <si>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</si>
  <si>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</si>
  <si>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</si>
  <si>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</si>
  <si>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</si>
  <si>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</si>
  <si>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</si>
  <si>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</si>
  <si>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</si>
  <si>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</si>
  <si>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</si>
  <si>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</si>
  <si>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</si>
  <si>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</si>
  <si>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</si>
  <si>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</si>
  <si>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</si>
  <si>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</si>
  <si>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</si>
  <si>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</si>
  <si>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</si>
  <si>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</si>
  <si>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</si>
  <si>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</si>
  <si>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</si>
  <si>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</si>
  <si>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</si>
  <si>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</si>
  <si>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</si>
  <si>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</si>
  <si>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</si>
  <si>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</si>
  <si>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</si>
  <si>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</si>
  <si>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</si>
  <si>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</si>
  <si>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</si>
  <si>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</si>
  <si>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</si>
  <si>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</si>
  <si>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</si>
  <si>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</si>
  <si>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</si>
  <si>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</si>
  <si>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</si>
  <si>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</si>
  <si>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</si>
  <si>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</si>
  <si>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</si>
  <si>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</si>
  <si>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</si>
  <si>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</si>
  <si>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</si>
  <si>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</si>
  <si>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</si>
  <si>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</si>
  <si>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</si>
  <si>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</si>
  <si>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</si>
  <si>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</si>
  <si>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</si>
  <si>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</si>
  <si>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</si>
  <si>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</si>
  <si>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</si>
  <si>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</si>
  <si>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</si>
  <si>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</si>
  <si>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</si>
  <si>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</si>
  <si>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</si>
  <si>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</si>
  <si>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</si>
  <si>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</si>
  <si>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</si>
  <si>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</si>
  <si>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</si>
  <si>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</si>
  <si>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</si>
  <si>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</si>
  <si>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</si>
  <si>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</si>
  <si>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</si>
  <si>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</si>
  <si>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</si>
  <si>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</si>
  <si>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</si>
  <si>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</si>
  <si>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</si>
  <si>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</si>
  <si>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</si>
  <si>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</si>
  <si>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</si>
  <si>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</si>
  <si>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</si>
  <si>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</si>
  <si>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</si>
  <si>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</si>
  <si>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</si>
  <si>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</si>
  <si>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</si>
  <si>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</si>
  <si>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</si>
  <si>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</si>
  <si>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</si>
  <si>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</si>
  <si>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</si>
  <si>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</si>
  <si>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</si>
  <si>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</si>
  <si>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</si>
  <si>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</si>
  <si>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</si>
  <si>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</si>
  <si>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</si>
  <si>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</si>
  <si>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</si>
  <si>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</si>
  <si>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</si>
  <si>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</si>
  <si>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</si>
  <si>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</si>
  <si>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</si>
  <si>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</si>
  <si>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</si>
  <si>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</si>
  <si>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</si>
  <si>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</si>
  <si>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</si>
  <si>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</si>
  <si>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</si>
  <si>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</si>
  <si>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</si>
  <si>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</si>
  <si>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</si>
  <si>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</si>
  <si>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</si>
  <si>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</si>
  <si>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</si>
  <si>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</si>
  <si>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</si>
  <si>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</si>
  <si>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</si>
  <si>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</si>
  <si>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</si>
  <si>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</si>
  <si>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</si>
  <si>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</si>
  <si>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</si>
  <si>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</si>
  <si>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</si>
  <si>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</si>
  <si>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</si>
  <si>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</si>
  <si>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</si>
  <si>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</si>
  <si>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</si>
  <si>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</si>
  <si>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</si>
  <si>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</si>
  <si>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</si>
  <si>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</si>
  <si>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</si>
  <si>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</si>
  <si>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</si>
  <si>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</si>
  <si>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</si>
  <si>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</si>
  <si>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</si>
  <si>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</si>
  <si>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</si>
  <si>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</si>
  <si>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</si>
  <si>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</si>
  <si>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</si>
  <si>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</si>
  <si>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</si>
  <si>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</si>
  <si>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</si>
  <si>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</si>
  <si>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</si>
  <si>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</si>
  <si>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</si>
  <si>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</si>
  <si>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</si>
  <si>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</si>
  <si>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</si>
  <si>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</si>
  <si>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</si>
  <si>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</si>
  <si>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</si>
  <si>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</si>
  <si>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</si>
  <si>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</si>
  <si>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</si>
  <si>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</si>
  <si>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</si>
  <si>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</si>
  <si>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</si>
  <si>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</si>
  <si>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</si>
  <si>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</si>
  <si>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</si>
  <si>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</si>
  <si>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</si>
  <si>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</si>
  <si>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</si>
  <si>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</si>
  <si>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</si>
  <si>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</si>
  <si>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</si>
  <si>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</si>
  <si>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</si>
  <si>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</si>
  <si>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</si>
  <si>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</si>
  <si>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</si>
  <si>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</si>
  <si>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</si>
  <si>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</si>
  <si>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</si>
  <si>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</si>
  <si>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</si>
  <si>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</si>
  <si>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</si>
  <si>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</si>
  <si>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</si>
  <si>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</si>
  <si>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</si>
  <si>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</si>
  <si>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</si>
  <si>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</si>
  <si>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</si>
  <si>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</si>
  <si>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</si>
  <si>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</si>
  <si>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</si>
  <si>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</si>
  <si>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</si>
  <si>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</si>
  <si>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</si>
  <si>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</si>
  <si>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</si>
  <si>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</si>
  <si>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</si>
  <si>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</si>
  <si>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</si>
  <si>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</si>
  <si>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</si>
  <si>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</si>
  <si>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</si>
  <si>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</si>
  <si>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</si>
  <si>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</si>
  <si>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</si>
  <si>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</si>
  <si>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</si>
  <si>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</si>
  <si>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</si>
  <si>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</si>
  <si>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</si>
  <si>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</si>
  <si>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</si>
  <si>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</si>
  <si>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</si>
  <si>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</si>
  <si>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</si>
  <si>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</si>
  <si>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</si>
  <si>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</si>
  <si>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</si>
  <si>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</si>
  <si>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</si>
  <si>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</si>
  <si>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</si>
  <si>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</si>
  <si>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</si>
  <si>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</si>
  <si>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</si>
  <si>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</si>
  <si>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</si>
  <si>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</si>
  <si>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</si>
  <si>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</si>
  <si>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</si>
  <si>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</si>
  <si>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</si>
  <si>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</si>
  <si>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</si>
  <si>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</si>
  <si>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</si>
  <si>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</si>
  <si>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</si>
  <si>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</si>
  <si>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</si>
  <si>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</si>
  <si>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</si>
  <si>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</si>
  <si>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</si>
  <si>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</si>
  <si>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</si>
  <si>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</si>
  <si>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</si>
  <si>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</si>
  <si>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</si>
  <si>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</si>
  <si>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</si>
  <si>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</si>
  <si>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</si>
  <si>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</si>
  <si>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</si>
  <si>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</si>
  <si>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</si>
  <si>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</si>
  <si>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</si>
  <si>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</si>
  <si>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</si>
  <si>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</si>
  <si>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</si>
  <si>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</si>
  <si>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</si>
  <si>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</si>
  <si>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</si>
  <si>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</si>
  <si>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</si>
  <si>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</si>
  <si>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</si>
  <si>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</si>
  <si>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</si>
  <si>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</si>
  <si>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</si>
  <si>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</si>
  <si>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</si>
  <si>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</si>
  <si>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</si>
  <si>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</si>
  <si>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</si>
  <si>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</si>
  <si>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</si>
  <si>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</si>
  <si>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</si>
  <si>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</si>
  <si>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</si>
  <si>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</si>
  <si>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</si>
  <si>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</si>
  <si>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</si>
  <si>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</si>
  <si>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</si>
  <si>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</si>
  <si>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</si>
  <si>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</si>
  <si>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</si>
  <si>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</si>
  <si>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</si>
  <si>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</si>
  <si>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</si>
  <si>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</si>
  <si>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</si>
  <si>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</si>
  <si>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</si>
  <si>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</si>
  <si>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</si>
  <si>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</si>
  <si>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</si>
  <si>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</si>
  <si>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</si>
  <si>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</si>
  <si>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</si>
  <si>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</si>
  <si>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</si>
  <si>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</si>
  <si>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</si>
  <si>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</si>
  <si>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</si>
  <si>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</si>
  <si>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</si>
  <si>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</si>
  <si>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</si>
  <si>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</si>
  <si>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</si>
  <si>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</si>
  <si>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</si>
  <si>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</si>
  <si>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</si>
  <si>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</si>
  <si>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</si>
  <si>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</si>
  <si>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</si>
  <si>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</si>
  <si>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</si>
  <si>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</si>
  <si>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</si>
  <si>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</si>
  <si>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</si>
  <si>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</si>
  <si>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</si>
  <si>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</si>
  <si>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</si>
  <si>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</si>
  <si>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</si>
  <si>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</si>
  <si>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</si>
  <si>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</si>
  <si>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</si>
  <si>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</si>
  <si>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</si>
  <si>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</si>
  <si>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</si>
  <si>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</si>
  <si>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</si>
  <si>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</si>
  <si>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</si>
  <si>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</si>
  <si>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</si>
  <si>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</si>
  <si>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</si>
  <si>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</si>
  <si>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</si>
  <si>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</si>
  <si>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</si>
  <si>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</si>
  <si>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</si>
  <si>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</si>
  <si>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</si>
  <si>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</si>
  <si>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</si>
  <si>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</si>
  <si>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</si>
  <si>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</si>
  <si>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</si>
  <si>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</si>
  <si>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</si>
  <si>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</si>
  <si>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</si>
  <si>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</si>
  <si>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</si>
  <si>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</si>
  <si>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</si>
  <si>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</si>
  <si>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</si>
  <si>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</si>
  <si>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</si>
  <si>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</si>
  <si>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</si>
  <si>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</si>
  <si>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</si>
  <si>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</si>
  <si>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</si>
  <si>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</si>
  <si>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</si>
  <si>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</si>
  <si>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</si>
  <si>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</si>
  <si>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</si>
  <si>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</si>
  <si>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</si>
  <si>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</si>
  <si>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</si>
  <si>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</si>
  <si>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</si>
  <si>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</si>
  <si>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</si>
  <si>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</si>
  <si>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</si>
  <si>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</si>
  <si>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</si>
  <si>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</si>
  <si>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</si>
  <si>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</si>
  <si>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</si>
  <si>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</si>
  <si>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</si>
  <si>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</si>
  <si>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</si>
  <si>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</si>
  <si>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</si>
  <si>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</si>
  <si>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</si>
  <si>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</si>
  <si>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</si>
  <si>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</si>
  <si>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</si>
  <si>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</si>
  <si>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</si>
  <si>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</si>
  <si>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</si>
  <si>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</si>
  <si>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</si>
  <si>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</si>
  <si>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</si>
  <si>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</si>
  <si>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</si>
  <si>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</si>
  <si>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</si>
  <si>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</si>
  <si>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</si>
  <si>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</si>
  <si>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</si>
  <si>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</si>
  <si>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</si>
  <si>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</si>
  <si>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</si>
  <si>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</si>
  <si>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</si>
  <si>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</si>
  <si>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</si>
  <si>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</si>
  <si>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</si>
  <si>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</si>
  <si>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</si>
  <si>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</si>
  <si>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</si>
  <si>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</si>
  <si>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</si>
  <si>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</si>
  <si>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</si>
  <si>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</si>
  <si>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</si>
  <si>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</si>
  <si>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</si>
  <si>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</si>
  <si>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</si>
  <si>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</si>
  <si>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</si>
  <si>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</si>
  <si>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</si>
  <si>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</si>
  <si>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</si>
  <si>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</si>
  <si>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</si>
  <si>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</si>
  <si>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</si>
  <si>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</si>
  <si>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</si>
  <si>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</si>
  <si>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</si>
  <si>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</si>
  <si>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</si>
  <si>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</si>
  <si>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</si>
  <si>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</si>
  <si>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</si>
  <si>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</si>
  <si>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</si>
  <si>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</si>
  <si>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</si>
  <si>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</si>
  <si>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</si>
  <si>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</si>
  <si>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</si>
  <si>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</si>
  <si>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</si>
  <si>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</si>
  <si>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</si>
  <si>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</si>
  <si>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</si>
  <si>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</si>
  <si>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</si>
  <si>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</si>
  <si>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</si>
  <si>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</si>
  <si>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</si>
  <si>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</si>
  <si>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</si>
  <si>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</si>
  <si>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</si>
  <si>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</si>
  <si>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</si>
  <si>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</si>
  <si>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</si>
  <si>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</si>
  <si>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</si>
  <si>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</si>
  <si>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</si>
  <si>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</si>
  <si>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</si>
  <si>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</si>
  <si>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</si>
  <si>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</si>
  <si>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</si>
  <si>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</si>
  <si>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</si>
  <si>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</si>
  <si>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</si>
  <si>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</si>
  <si>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</si>
  <si>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</si>
  <si>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</si>
  <si>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</si>
  <si>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</si>
  <si>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</si>
  <si>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</si>
  <si>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</si>
  <si>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</si>
  <si>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</si>
  <si>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</si>
  <si>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</si>
  <si>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</si>
  <si>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</si>
  <si>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</si>
  <si>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</si>
  <si>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</si>
  <si>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</si>
  <si>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</si>
  <si>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</si>
  <si>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</si>
  <si>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</si>
  <si>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</si>
  <si>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</si>
  <si>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</si>
  <si>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</si>
  <si>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</si>
  <si>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</si>
  <si>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</si>
  <si>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</si>
  <si>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</si>
  <si>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</si>
  <si>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</si>
  <si>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</si>
  <si>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</si>
  <si>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</si>
  <si>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</si>
  <si>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</si>
  <si>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</si>
  <si>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</si>
  <si>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</si>
  <si>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</si>
  <si>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</si>
  <si>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</si>
  <si>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</si>
  <si>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</si>
  <si>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</si>
  <si>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</si>
  <si>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</si>
  <si>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</si>
  <si>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</si>
  <si>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</si>
  <si>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</si>
  <si>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</si>
  <si>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</si>
  <si>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</si>
  <si>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</si>
  <si>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</si>
  <si>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</si>
  <si>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</si>
  <si>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</si>
  <si>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</si>
  <si>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</si>
  <si>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</si>
  <si>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</si>
  <si>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</si>
  <si>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</si>
  <si>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</si>
  <si>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</si>
  <si>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</si>
  <si>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</si>
  <si>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</si>
  <si>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</si>
  <si>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</si>
  <si>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</si>
  <si>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</si>
  <si>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</si>
  <si>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</si>
  <si>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</si>
  <si>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</si>
  <si>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</si>
  <si>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</si>
  <si>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</si>
  <si>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</si>
  <si>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</si>
  <si>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</si>
  <si>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</si>
  <si>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</si>
  <si>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</si>
  <si>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</si>
  <si>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</si>
  <si>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</si>
  <si>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</si>
  <si>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</si>
  <si>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</si>
  <si>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</si>
  <si>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</si>
  <si>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</si>
  <si>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</si>
  <si>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</si>
  <si>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</si>
  <si>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</si>
  <si>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</si>
  <si>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</si>
  <si>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</si>
  <si>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</si>
  <si>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</si>
  <si>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</si>
  <si>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</si>
  <si>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</si>
  <si>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</si>
  <si>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</si>
  <si>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</si>
  <si>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</si>
  <si>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</si>
  <si>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</si>
  <si>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</si>
  <si>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</si>
  <si>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</si>
  <si>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</si>
  <si>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</si>
  <si>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</si>
  <si>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</si>
  <si>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</si>
  <si>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</si>
  <si>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</si>
  <si>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</si>
  <si>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</si>
  <si>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</si>
  <si>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</si>
  <si>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</si>
  <si>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</si>
  <si>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</si>
  <si>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</si>
  <si>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</si>
  <si>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</si>
  <si>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</si>
  <si>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</si>
  <si>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</si>
  <si>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</si>
  <si>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</si>
  <si>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</si>
  <si>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</si>
  <si>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</si>
  <si>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</si>
  <si>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</si>
  <si>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</si>
  <si>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</si>
  <si>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</si>
  <si>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</si>
  <si>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</si>
  <si>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</si>
  <si>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</si>
  <si>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</si>
  <si>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</si>
  <si>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</si>
  <si>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</si>
  <si>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</si>
  <si>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</si>
  <si>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</si>
  <si>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</si>
  <si>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</si>
  <si>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</si>
  <si>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</si>
  <si>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</si>
  <si>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</si>
  <si>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</si>
  <si>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</si>
  <si>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</si>
  <si>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</si>
  <si>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</si>
  <si>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</si>
  <si>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</si>
  <si>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</si>
  <si>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</si>
  <si>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</si>
  <si>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</si>
  <si>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</si>
  <si>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</si>
  <si>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</si>
  <si>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</si>
  <si>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</si>
  <si>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</si>
  <si>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</si>
  <si>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</si>
  <si>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</si>
  <si>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</si>
  <si>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</si>
  <si>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</si>
  <si>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</si>
  <si>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</si>
  <si>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</si>
  <si>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</si>
  <si>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</si>
  <si>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</si>
  <si>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</si>
  <si>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</si>
  <si>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</si>
  <si>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</si>
  <si>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</si>
  <si>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</si>
  <si>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</si>
  <si>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</si>
  <si>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</si>
  <si>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</si>
  <si>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</si>
  <si>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</si>
  <si>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</si>
  <si>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</si>
  <si>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</si>
  <si>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</si>
  <si>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</si>
  <si>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</si>
  <si>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</si>
  <si>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</si>
  <si>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</si>
  <si>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</si>
  <si>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</si>
  <si>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</si>
  <si>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</si>
  <si>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</si>
  <si>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</si>
  <si>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</si>
  <si>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</si>
  <si>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</si>
  <si>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</si>
  <si>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</si>
  <si>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</si>
  <si>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</si>
  <si>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</si>
  <si>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</si>
  <si>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</si>
  <si>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</si>
  <si>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</si>
  <si>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</si>
  <si>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</si>
  <si>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</si>
  <si>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</si>
  <si>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</si>
  <si>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</si>
  <si>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</si>
  <si>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</si>
  <si>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</si>
  <si>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</si>
  <si>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</si>
  <si>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</si>
  <si>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</si>
  <si>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</si>
  <si>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</si>
  <si>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</si>
  <si>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</si>
  <si>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</si>
  <si>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</si>
  <si>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</si>
  <si>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</si>
  <si>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</si>
  <si>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</si>
  <si>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</si>
  <si>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</si>
  <si>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</si>
  <si>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</si>
  <si>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</si>
  <si>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</si>
  <si>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</si>
  <si>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</si>
  <si>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</si>
  <si>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</si>
  <si>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</si>
  <si>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</si>
  <si>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</si>
  <si>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</si>
  <si>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</si>
  <si>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</si>
  <si>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</si>
  <si>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</si>
  <si>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</si>
  <si>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</si>
  <si>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</si>
  <si>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</si>
  <si>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</si>
  <si>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</si>
  <si>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</si>
  <si>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</si>
  <si>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</si>
  <si>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</si>
  <si>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</si>
  <si>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</si>
  <si>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</si>
  <si>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</si>
  <si>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</si>
  <si>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</si>
  <si>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</si>
  <si>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</si>
  <si>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</si>
  <si>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</si>
  <si>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</si>
  <si>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</si>
  <si>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</si>
  <si>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</si>
  <si>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</si>
  <si>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</si>
  <si>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</si>
  <si>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</si>
  <si>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</si>
  <si>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</si>
  <si>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</si>
  <si>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</si>
  <si>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</si>
  <si>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</si>
  <si>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</si>
  <si>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</si>
  <si>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</si>
  <si>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</si>
  <si>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</si>
  <si>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</si>
  <si>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</si>
  <si>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</si>
  <si>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</si>
  <si>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</si>
  <si>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</si>
  <si>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</si>
  <si>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</si>
  <si>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</si>
  <si>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</si>
  <si>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</si>
  <si>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</si>
  <si>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</si>
  <si>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</si>
  <si>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</si>
  <si>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</si>
  <si>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</si>
  <si>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</si>
  <si>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</si>
  <si>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</si>
  <si>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</si>
  <si>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</si>
  <si>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</si>
  <si>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</si>
  <si>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</si>
  <si>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</si>
  <si>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</si>
  <si>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</si>
  <si>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</si>
  <si>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</si>
  <si>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</si>
  <si>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</si>
  <si>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</si>
  <si>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</si>
  <si>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</si>
  <si>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</si>
  <si>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</si>
  <si>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</si>
  <si>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</si>
  <si>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</si>
  <si>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</si>
  <si>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</si>
  <si>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</si>
  <si>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</si>
  <si>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</si>
  <si>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</si>
  <si>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</si>
  <si>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</si>
  <si>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</si>
  <si>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</si>
  <si>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</si>
  <si>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</si>
  <si>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</si>
  <si>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</si>
  <si>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</si>
  <si>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</si>
  <si>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</si>
  <si>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</si>
  <si>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</si>
  <si>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</si>
  <si>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</si>
  <si>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</si>
  <si>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</si>
  <si>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</si>
  <si>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</si>
  <si>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</si>
  <si>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</si>
  <si>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</si>
  <si>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</si>
  <si>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</si>
  <si>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</si>
  <si>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</si>
  <si>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</si>
  <si>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</si>
  <si>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</si>
  <si>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</si>
  <si>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</si>
  <si>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</si>
  <si>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</si>
  <si>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</si>
  <si>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</si>
  <si>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</si>
  <si>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</si>
  <si>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</si>
  <si>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</si>
  <si>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</si>
  <si>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</si>
  <si>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</si>
  <si>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</si>
  <si>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</si>
  <si>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</si>
  <si>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</si>
  <si>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</si>
  <si>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</si>
  <si>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</si>
  <si>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</si>
  <si>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</si>
  <si>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</si>
  <si>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</si>
  <si>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</si>
  <si>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</si>
  <si>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</si>
  <si>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</si>
  <si>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</si>
  <si>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</si>
  <si>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</si>
  <si>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</si>
  <si>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</si>
  <si>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</si>
  <si>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</si>
  <si>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</si>
  <si>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</si>
  <si>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</si>
  <si>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</si>
  <si>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</si>
  <si>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</si>
  <si>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</si>
  <si>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</si>
  <si>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</si>
  <si>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</si>
  <si>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</si>
  <si>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</si>
  <si>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</si>
  <si>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</si>
  <si>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</si>
  <si>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</si>
  <si>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</si>
  <si>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</si>
  <si>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</si>
  <si>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</si>
  <si>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</si>
  <si>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</si>
  <si>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</si>
  <si>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</si>
  <si>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</si>
  <si>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</si>
  <si>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</si>
  <si>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</si>
  <si>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</si>
  <si>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</si>
  <si>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</si>
  <si>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</si>
  <si>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</si>
  <si>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</si>
  <si>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</si>
  <si>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</si>
  <si>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</si>
  <si>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</si>
  <si>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</si>
  <si>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</si>
  <si>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</si>
  <si>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</si>
  <si>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</si>
  <si>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</si>
  <si>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</si>
  <si>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</si>
  <si>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</si>
  <si>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</si>
  <si>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</si>
  <si>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</si>
  <si>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</si>
  <si>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</si>
  <si>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</si>
  <si>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</si>
  <si>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</si>
  <si>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</si>
  <si>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</si>
  <si>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</si>
  <si>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</si>
  <si>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</si>
  <si>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</si>
  <si>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</si>
  <si>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</si>
  <si>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</si>
  <si>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</si>
  <si>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</si>
  <si>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</si>
  <si>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</si>
  <si>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</si>
  <si>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</si>
  <si>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</si>
  <si>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</si>
  <si>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</si>
  <si>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</si>
  <si>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</si>
  <si>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</si>
  <si>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</si>
  <si>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</si>
  <si>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</si>
  <si>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</si>
  <si>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</si>
  <si>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</si>
  <si>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</si>
  <si>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</si>
  <si>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</si>
  <si>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</si>
  <si>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</si>
  <si>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</si>
  <si>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</si>
  <si>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</si>
  <si>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</si>
  <si>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</si>
  <si>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</si>
  <si>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</si>
  <si>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</si>
  <si>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</si>
  <si>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</si>
  <si>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</si>
  <si>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</si>
  <si>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</si>
  <si>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</si>
  <si>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</si>
  <si>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</si>
  <si>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</si>
  <si>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</si>
  <si>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</si>
  <si>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</si>
  <si>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</si>
  <si>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</si>
  <si>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</si>
  <si>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</si>
  <si>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</si>
  <si>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</si>
  <si>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</si>
  <si>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</si>
  <si>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</si>
  <si>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</si>
  <si>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</si>
  <si>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</si>
  <si>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</si>
  <si>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</si>
  <si>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</si>
  <si>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</si>
  <si>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</si>
  <si>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</si>
  <si>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</si>
  <si>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</si>
  <si>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</si>
  <si>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</si>
  <si>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</si>
  <si>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</si>
  <si>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</si>
  <si>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</si>
  <si>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</si>
  <si>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</si>
  <si>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</si>
  <si>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</si>
  <si>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</si>
  <si>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</si>
  <si>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</si>
  <si>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</si>
  <si>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</si>
  <si>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</si>
  <si>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</si>
  <si>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</si>
  <si>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</si>
  <si>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</si>
  <si>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</si>
  <si>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</si>
  <si>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</si>
  <si>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</si>
  <si>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</si>
  <si>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</si>
  <si>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</si>
  <si>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</si>
  <si>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</si>
  <si>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</si>
  <si>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</si>
  <si>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</si>
  <si>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</si>
  <si>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</si>
  <si>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</si>
  <si>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</si>
  <si>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</si>
  <si>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</si>
  <si>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</si>
  <si>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</si>
  <si>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</si>
  <si>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</si>
  <si>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</si>
  <si>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</si>
  <si>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</si>
  <si>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</si>
  <si>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</si>
  <si>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</si>
  <si>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</si>
  <si>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</si>
  <si>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</si>
  <si>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</si>
  <si>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</si>
  <si>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</si>
  <si>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</si>
  <si>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</si>
  <si>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</si>
  <si>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</si>
  <si>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</si>
  <si>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</si>
  <si>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</si>
  <si>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</si>
  <si>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</si>
  <si>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</si>
  <si>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</si>
  <si>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</si>
  <si>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</si>
  <si>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</si>
  <si>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</si>
  <si>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</si>
  <si>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</si>
  <si>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</si>
  <si>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</si>
  <si>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</si>
  <si>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</si>
  <si>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</si>
  <si>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</si>
  <si>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</si>
  <si>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</si>
  <si>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</si>
  <si>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</si>
  <si>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</si>
  <si>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</si>
  <si>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</si>
  <si>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</si>
  <si>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</si>
  <si>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</si>
  <si>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</si>
  <si>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</si>
  <si>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</si>
  <si>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</si>
  <si>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</si>
  <si>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</si>
  <si>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</si>
  <si>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</si>
  <si>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</si>
  <si>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</si>
  <si>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</si>
  <si>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</si>
  <si>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</si>
  <si>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</si>
  <si>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</si>
  <si>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</si>
  <si>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</si>
  <si>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</si>
  <si>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</si>
  <si>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</si>
  <si>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</si>
  <si>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</si>
  <si>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</si>
  <si>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</si>
  <si>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</si>
  <si>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</si>
  <si>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</si>
  <si>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</si>
  <si>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</si>
  <si>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</si>
  <si>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</si>
  <si>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</si>
  <si>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</si>
  <si>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</si>
  <si>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</si>
  <si>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</si>
  <si>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</si>
  <si>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</si>
  <si>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</si>
  <si>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</si>
  <si>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</si>
  <si>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</si>
  <si>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</si>
  <si>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</si>
  <si>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</si>
  <si>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</si>
  <si>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</si>
  <si>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</si>
  <si>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</si>
  <si>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</si>
  <si>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</si>
  <si>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</si>
  <si>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</si>
  <si>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</si>
  <si>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</si>
  <si>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</si>
  <si>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</si>
  <si>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</si>
  <si>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</si>
  <si>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</si>
  <si>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</si>
  <si>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</si>
  <si>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</si>
  <si>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</si>
  <si>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</si>
  <si>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</si>
  <si>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</si>
  <si>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</si>
  <si>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</si>
  <si>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</si>
  <si>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</si>
  <si>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</si>
  <si>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</si>
  <si>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</si>
  <si>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</si>
  <si>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</si>
  <si>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</si>
  <si>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</si>
  <si>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</si>
  <si>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</si>
  <si>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</si>
  <si>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</si>
  <si>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</si>
  <si>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</si>
  <si>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</si>
  <si>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</si>
  <si>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</si>
  <si>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</si>
  <si>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</si>
  <si>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</si>
  <si>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</si>
  <si>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</si>
  <si>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</si>
  <si>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</si>
  <si>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</si>
  <si>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</si>
  <si>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</si>
  <si>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</si>
  <si>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</si>
  <si>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</si>
  <si>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</si>
  <si>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</si>
  <si>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</si>
  <si>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</si>
  <si>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</si>
  <si>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</si>
  <si>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</si>
  <si>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</si>
  <si>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</si>
  <si>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</si>
  <si>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</si>
  <si>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</si>
  <si>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</si>
  <si>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</si>
  <si>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</si>
  <si>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</si>
  <si>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</si>
  <si>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</si>
  <si>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</si>
  <si>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</si>
  <si>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</si>
  <si>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</si>
  <si>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</si>
  <si>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</si>
  <si>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</si>
  <si>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</si>
  <si>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</si>
  <si>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</si>
  <si>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</si>
  <si>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</si>
  <si>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</si>
  <si>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</si>
  <si>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</si>
  <si>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</si>
  <si>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</si>
  <si>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</si>
  <si>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</si>
  <si>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</si>
  <si>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</si>
  <si>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</si>
  <si>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</si>
  <si>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</si>
  <si>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</si>
  <si>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</si>
  <si>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</si>
  <si>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</si>
  <si>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</si>
  <si>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</si>
  <si>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</si>
  <si>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</si>
  <si>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</si>
  <si>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</si>
  <si>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</si>
  <si>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</si>
  <si>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</si>
  <si>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</si>
  <si>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</si>
  <si>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</si>
  <si>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</si>
  <si>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</si>
  <si>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</si>
  <si>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</si>
  <si>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</si>
  <si>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</si>
  <si>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</si>
  <si>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</si>
  <si>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</si>
  <si>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</si>
  <si>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</si>
  <si>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</si>
  <si>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</si>
  <si>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</si>
  <si>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</si>
  <si>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</si>
  <si>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</si>
  <si>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</si>
  <si>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</si>
  <si>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</si>
  <si>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</si>
  <si>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</si>
  <si>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</si>
  <si>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</si>
  <si>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</si>
  <si>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</si>
  <si>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</si>
  <si>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</si>
  <si>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</si>
  <si>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</si>
  <si>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</si>
  <si>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</si>
  <si>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</si>
  <si>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</si>
  <si>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</si>
  <si>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</si>
  <si>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</si>
  <si>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</si>
  <si>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</si>
  <si>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</si>
  <si>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</si>
  <si>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</si>
  <si>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</si>
  <si>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</si>
  <si>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</si>
  <si>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</si>
  <si>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</si>
  <si>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</si>
  <si>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</si>
  <si>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</si>
  <si>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</si>
  <si>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</si>
  <si>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</si>
  <si>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</si>
  <si>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</si>
  <si>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</si>
  <si>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</si>
  <si>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</si>
  <si>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</si>
  <si>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</si>
  <si>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</si>
  <si>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</si>
  <si>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</si>
  <si>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</si>
  <si>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</si>
  <si>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</si>
  <si>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</si>
  <si>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</si>
  <si>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</si>
  <si>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</si>
  <si>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</si>
  <si>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</si>
  <si>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</si>
  <si>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</si>
  <si>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</si>
  <si>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</si>
  <si>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</si>
  <si>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</si>
  <si>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</si>
  <si>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</si>
  <si>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</si>
  <si>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</si>
  <si>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</si>
  <si>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</si>
  <si>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</si>
  <si>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</si>
  <si>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</si>
  <si>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</si>
  <si>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</si>
  <si>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</si>
  <si>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</si>
  <si>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</si>
  <si>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</si>
  <si>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</si>
  <si>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</si>
  <si>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</si>
  <si>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</si>
  <si>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</si>
  <si>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</si>
  <si>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</si>
  <si>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</si>
  <si>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</si>
  <si>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</si>
  <si>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</si>
  <si>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</si>
  <si>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</si>
  <si>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</si>
  <si>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</si>
  <si>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</si>
  <si>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</si>
  <si>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</si>
  <si>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</si>
  <si>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</si>
  <si>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</si>
  <si>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</si>
  <si>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</si>
  <si>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</si>
  <si>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</si>
  <si>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</si>
  <si>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</si>
  <si>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</si>
  <si>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</si>
  <si>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</si>
  <si>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</si>
  <si>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</si>
  <si>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</si>
  <si>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</si>
  <si>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</si>
  <si>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</si>
  <si>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</si>
  <si>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</si>
  <si>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</si>
  <si>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</si>
  <si>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</si>
  <si>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</si>
  <si>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</si>
  <si>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</si>
  <si>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</si>
  <si>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</si>
  <si>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</si>
  <si>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</si>
  <si>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</si>
  <si>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</si>
  <si>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</si>
  <si>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</si>
  <si>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</si>
  <si>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</si>
  <si>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</si>
  <si>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</si>
  <si>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</si>
  <si>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</si>
  <si>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</si>
  <si>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</si>
  <si>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</si>
  <si>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</si>
  <si>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</si>
  <si>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</si>
  <si>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</si>
  <si>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</si>
  <si>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</si>
  <si>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</si>
  <si>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</si>
  <si>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</si>
  <si>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</si>
  <si>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</si>
  <si>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</si>
  <si>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</si>
  <si>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</si>
  <si>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</si>
  <si>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</si>
  <si>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</si>
  <si>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</si>
  <si>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</si>
  <si>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</si>
  <si>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</si>
  <si>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</si>
  <si>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</si>
  <si>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</si>
  <si>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</si>
  <si>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</si>
  <si>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</si>
  <si>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</si>
  <si>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</si>
  <si>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</si>
  <si>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</si>
  <si>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</si>
  <si>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</si>
  <si>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</si>
  <si>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</si>
  <si>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</si>
  <si>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</si>
  <si>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</si>
  <si>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</si>
  <si>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</si>
  <si>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</si>
  <si>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</si>
  <si>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</si>
  <si>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</si>
  <si>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</si>
  <si>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</si>
  <si>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</si>
  <si>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</si>
  <si>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</si>
  <si>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</si>
  <si>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</si>
  <si>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</si>
  <si>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</si>
  <si>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</si>
  <si>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</si>
  <si>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</si>
  <si>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</si>
  <si>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</si>
  <si>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</si>
  <si>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</si>
  <si>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</si>
  <si>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</si>
  <si>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</si>
  <si>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</si>
  <si>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</si>
  <si>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</si>
  <si>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</si>
  <si>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</si>
  <si>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</si>
  <si>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</si>
  <si>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</si>
  <si>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</si>
  <si>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</si>
  <si>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</si>
  <si>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</si>
  <si>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</si>
  <si>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</si>
  <si>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</si>
  <si>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</si>
  <si>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</si>
  <si>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</si>
  <si>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</si>
  <si>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</si>
  <si>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</si>
  <si>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</si>
  <si>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</si>
  <si>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</si>
  <si>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</si>
  <si>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</si>
  <si>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</si>
  <si>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</si>
  <si>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</si>
  <si>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</si>
  <si>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</si>
  <si>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</si>
  <si>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</si>
  <si>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</si>
  <si>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</si>
  <si>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</si>
  <si>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</si>
  <si>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</si>
  <si>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</si>
  <si>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</si>
  <si>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</si>
  <si>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</si>
  <si>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</si>
  <si>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</si>
  <si>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</si>
  <si>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</si>
  <si>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</si>
  <si>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</si>
  <si>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</si>
  <si>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</si>
  <si>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</si>
  <si>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</si>
  <si>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</si>
  <si>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</si>
  <si>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</si>
  <si>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</si>
  <si>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</si>
  <si>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</si>
  <si>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</si>
  <si>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</si>
  <si>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</si>
  <si>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</si>
  <si>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</si>
  <si>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</si>
  <si>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</si>
  <si>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</si>
  <si>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</si>
  <si>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</si>
  <si>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</si>
  <si>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</si>
  <si>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</si>
  <si>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</si>
  <si>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</si>
  <si>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</si>
  <si>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</si>
  <si>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</si>
  <si>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</si>
  <si>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</si>
  <si>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</si>
  <si>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</si>
  <si>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</si>
  <si>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</si>
  <si>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</si>
  <si>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</si>
  <si>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</si>
  <si>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</si>
  <si>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</si>
  <si>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</si>
  <si>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</si>
  <si>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</si>
  <si>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</si>
  <si>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</si>
  <si>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</si>
  <si>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</si>
  <si>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</si>
  <si>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</si>
  <si>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</si>
  <si>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</si>
  <si>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</si>
  <si>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</si>
  <si>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</si>
  <si>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</si>
  <si>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</si>
  <si>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</si>
  <si>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</si>
  <si>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</si>
  <si>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</si>
  <si>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</si>
  <si>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</si>
  <si>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</si>
  <si>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</si>
  <si>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</si>
  <si>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</si>
  <si>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</si>
  <si>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</si>
  <si>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</si>
  <si>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</si>
  <si>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</si>
  <si>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</si>
  <si>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</si>
  <si>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</si>
  <si>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</si>
  <si>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</si>
  <si>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</si>
  <si>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</si>
  <si>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</si>
  <si>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</si>
  <si>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</si>
  <si>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</si>
  <si>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</si>
  <si>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</si>
  <si>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</si>
  <si>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</si>
  <si>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</si>
  <si>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</si>
  <si>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</si>
  <si>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</si>
  <si>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</si>
  <si>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</si>
  <si>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</si>
  <si>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</si>
  <si>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</si>
  <si>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</si>
  <si>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</si>
  <si>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</si>
  <si>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</si>
  <si>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</si>
  <si>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</si>
  <si>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</si>
  <si>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</si>
  <si>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</si>
  <si>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</si>
  <si>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</si>
  <si>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</si>
  <si>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</si>
  <si>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</si>
  <si>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</si>
  <si>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</si>
  <si>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</si>
  <si>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</si>
  <si>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</si>
  <si>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</si>
  <si>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</si>
  <si>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</si>
  <si>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</si>
  <si>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</si>
  <si>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</si>
  <si>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</si>
  <si>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</si>
  <si>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</si>
  <si>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</si>
  <si>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</si>
  <si>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</si>
  <si>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</si>
  <si>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</si>
  <si>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</si>
  <si>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</si>
  <si>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</si>
  <si>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</si>
  <si>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</si>
  <si>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</si>
  <si>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</si>
  <si>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</si>
  <si>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</si>
  <si>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</si>
  <si>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</si>
  <si>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</si>
  <si>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</si>
  <si>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</si>
  <si>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</si>
  <si>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</si>
  <si>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</si>
  <si>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</si>
  <si>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</si>
  <si>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</si>
  <si>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</si>
  <si>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</si>
  <si>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</si>
  <si>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</si>
  <si>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</si>
  <si>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</si>
  <si>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</si>
  <si>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</si>
  <si>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</si>
  <si>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</si>
  <si>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</si>
  <si>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</si>
  <si>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</si>
  <si>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</si>
  <si>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</si>
  <si>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</si>
  <si>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</si>
  <si>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</si>
  <si>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</si>
  <si>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</si>
  <si>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</si>
  <si>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</si>
  <si>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</si>
  <si>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</si>
  <si>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</si>
  <si>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</si>
  <si>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</si>
  <si>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</si>
  <si>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</si>
  <si>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</si>
  <si>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</si>
  <si>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</si>
  <si>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</si>
  <si>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</si>
  <si>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</si>
  <si>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</si>
  <si>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</si>
  <si>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</si>
  <si>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</si>
  <si>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</si>
  <si>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</si>
  <si>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</si>
  <si>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</si>
  <si>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</si>
  <si>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</si>
  <si>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</si>
  <si>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</si>
  <si>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</si>
  <si>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</si>
  <si>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</si>
  <si>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</si>
  <si>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</si>
  <si>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</si>
  <si>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</si>
  <si>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</si>
  <si>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</si>
  <si>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</si>
  <si>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</si>
  <si>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</si>
  <si>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</si>
  <si>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</si>
  <si>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</si>
  <si>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</si>
  <si>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</si>
  <si>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</si>
  <si>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</si>
  <si>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</si>
  <si>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</si>
  <si>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</si>
  <si>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</si>
  <si>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</si>
  <si>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</si>
  <si>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</si>
  <si>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</si>
  <si>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</si>
  <si>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</si>
  <si>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</si>
  <si>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</si>
  <si>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</si>
  <si>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</si>
  <si>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</si>
  <si>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</si>
  <si>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</si>
  <si>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</si>
  <si>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</si>
  <si>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</si>
  <si>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</si>
  <si>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</si>
  <si>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</si>
  <si>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</si>
  <si>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</si>
  <si>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</si>
  <si>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</si>
  <si>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</si>
  <si>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</si>
  <si>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</si>
  <si>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</si>
  <si>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</si>
  <si>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</si>
  <si>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</si>
  <si>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</si>
  <si>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</si>
  <si>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</si>
  <si>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</si>
  <si>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</si>
  <si>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</si>
  <si>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</si>
  <si>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</si>
  <si>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</si>
  <si>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</si>
  <si>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</si>
  <si>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</si>
  <si>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</si>
  <si>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</si>
  <si>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</si>
  <si>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</si>
  <si>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</si>
  <si>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</si>
  <si>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</si>
  <si>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</si>
  <si>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</si>
  <si>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</si>
  <si>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</si>
  <si>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</si>
  <si>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</si>
  <si>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</si>
  <si>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</si>
  <si>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</si>
  <si>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</si>
  <si>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</si>
  <si>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</si>
  <si>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</si>
  <si>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</si>
  <si>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</si>
  <si>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</si>
  <si>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</si>
  <si>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</si>
  <si>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</si>
  <si>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</si>
  <si>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</si>
  <si>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</si>
  <si>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</si>
  <si>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</si>
  <si>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</si>
  <si>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</si>
  <si>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</si>
  <si>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</si>
  <si>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</si>
  <si>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</si>
  <si>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</si>
  <si>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</si>
  <si>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</si>
  <si>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</si>
  <si>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</si>
  <si>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</si>
  <si>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</si>
  <si>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</si>
  <si>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</si>
  <si>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</si>
  <si>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</si>
  <si>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</si>
  <si>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</si>
  <si>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</si>
  <si>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</si>
  <si>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</si>
  <si>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</si>
  <si>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</si>
  <si>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</si>
  <si>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</si>
  <si>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</si>
  <si>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</si>
  <si>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</si>
  <si>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</si>
  <si>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</si>
  <si>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</si>
  <si>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</si>
  <si>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</si>
  <si>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</si>
  <si>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</si>
  <si>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</si>
  <si>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</si>
  <si>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</si>
  <si>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</si>
  <si>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</si>
  <si>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</si>
  <si>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</si>
  <si>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</si>
  <si>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</si>
  <si>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</si>
  <si>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</si>
  <si>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</si>
  <si>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</si>
  <si>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</si>
  <si>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</si>
  <si>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</si>
  <si>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</si>
  <si>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</si>
  <si>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</si>
  <si>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</si>
  <si>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</si>
  <si>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</si>
  <si>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</si>
  <si>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</si>
  <si>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</si>
  <si>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</si>
  <si>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</si>
  <si>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</si>
  <si>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</si>
  <si>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</si>
  <si>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</si>
  <si>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</si>
  <si>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</si>
  <si>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</si>
  <si>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</si>
  <si>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</si>
  <si>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</si>
  <si>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</si>
  <si>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</si>
  <si>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</si>
  <si>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</si>
  <si>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</si>
  <si>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</si>
  <si>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</si>
  <si>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</si>
  <si>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</si>
  <si>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</si>
  <si>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</si>
  <si>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</si>
  <si>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</si>
  <si>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</si>
  <si>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</si>
  <si>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</si>
  <si>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</si>
  <si>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</si>
  <si>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</si>
  <si>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</si>
  <si>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</si>
  <si>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</si>
  <si>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</si>
  <si>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</si>
  <si>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</si>
  <si>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</si>
  <si>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</si>
  <si>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</si>
  <si>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</si>
  <si>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</si>
  <si>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</si>
  <si>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</si>
  <si>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</si>
  <si>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</si>
  <si>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</si>
  <si>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</si>
  <si>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</si>
  <si>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</si>
  <si>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</si>
  <si>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</si>
  <si>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</si>
  <si>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</si>
  <si>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</si>
  <si>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</si>
  <si>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</si>
  <si>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</si>
  <si>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</si>
  <si>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</si>
  <si>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</si>
  <si>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</si>
  <si>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</si>
  <si>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</si>
  <si>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</si>
  <si>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</si>
  <si>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</si>
  <si>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</si>
  <si>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</si>
  <si>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</si>
  <si>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</si>
  <si>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</si>
  <si>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</si>
  <si>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</si>
  <si>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</si>
  <si>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</si>
  <si>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</si>
  <si>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</si>
  <si>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</si>
  <si>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</si>
  <si>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</si>
  <si>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</si>
  <si>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</si>
  <si>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</si>
  <si>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</si>
  <si>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</si>
  <si>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</si>
  <si>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</si>
  <si>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</si>
  <si>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</si>
  <si>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</si>
  <si>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</si>
  <si>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</si>
  <si>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</si>
  <si>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</si>
  <si>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</si>
  <si>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</si>
  <si>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</si>
  <si>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</si>
  <si>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</si>
  <si>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</si>
  <si>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</si>
  <si>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</si>
  <si>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</si>
  <si>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</si>
  <si>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</si>
  <si>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</si>
  <si>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</si>
  <si>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</si>
  <si>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</si>
  <si>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</si>
  <si>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</si>
  <si>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</si>
  <si>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</si>
  <si>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</si>
  <si>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</si>
  <si>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</si>
  <si>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</si>
  <si>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</si>
  <si>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</si>
  <si>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</si>
  <si>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</si>
  <si>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</si>
  <si>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</si>
  <si>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</si>
  <si>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</si>
  <si>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</si>
  <si>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</si>
  <si>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</si>
  <si>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</si>
  <si>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</si>
  <si>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</si>
  <si>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</si>
  <si>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</si>
  <si>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</si>
  <si>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</si>
  <si>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</si>
  <si>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</si>
  <si>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</si>
  <si>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</si>
  <si>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</si>
  <si>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</si>
  <si>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</si>
  <si>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</si>
  <si>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</si>
  <si>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</si>
  <si>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</si>
  <si>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</si>
  <si>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</si>
  <si>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</si>
  <si>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</si>
  <si>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</si>
  <si>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</si>
  <si>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</si>
  <si>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</si>
  <si>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</si>
  <si>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</si>
  <si>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</si>
  <si>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</si>
  <si>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</si>
  <si>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</si>
  <si>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</si>
  <si>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</si>
  <si>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</si>
  <si>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</si>
  <si>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</si>
  <si>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</si>
  <si>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</si>
  <si>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</si>
  <si>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</si>
  <si>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</si>
  <si>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</si>
  <si>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</si>
  <si>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</si>
  <si>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</si>
  <si>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</si>
  <si>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</si>
  <si>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</si>
  <si>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</si>
  <si>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</si>
  <si>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</si>
  <si>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</si>
  <si>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</si>
  <si>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</si>
  <si>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</si>
  <si>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</si>
  <si>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</si>
  <si>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</si>
  <si>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</si>
  <si>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</si>
  <si>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</si>
  <si>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</si>
  <si>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</si>
  <si>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</si>
  <si>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</si>
  <si>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</si>
  <si>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</si>
  <si>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</si>
  <si>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</si>
  <si>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</si>
  <si>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</si>
  <si>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</si>
  <si>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</si>
  <si>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</si>
  <si>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</si>
  <si>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</si>
  <si>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</si>
  <si>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</si>
  <si>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</si>
  <si>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</si>
  <si>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</si>
  <si>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</si>
  <si>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</si>
  <si>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</si>
  <si>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</si>
  <si>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</si>
  <si>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</si>
  <si>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</si>
  <si>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</si>
  <si>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</si>
  <si>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</si>
  <si>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</si>
  <si>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</si>
  <si>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</si>
  <si>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</si>
  <si>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</si>
  <si>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</si>
  <si>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</si>
  <si>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</si>
  <si>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</si>
  <si>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</si>
  <si>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</si>
  <si>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</si>
  <si>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</si>
  <si>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</si>
  <si>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</si>
  <si>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</si>
  <si>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</si>
  <si>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</si>
  <si>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</si>
  <si>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</si>
  <si>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</si>
  <si>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</si>
  <si>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</si>
  <si>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</si>
  <si>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</si>
  <si>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</si>
  <si>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</si>
  <si>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</si>
  <si>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</si>
  <si>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</si>
  <si>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</si>
  <si>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</si>
  <si>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</si>
  <si>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</si>
  <si>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</si>
  <si>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</si>
  <si>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</si>
  <si>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</si>
  <si>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</si>
  <si>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</si>
  <si>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</si>
  <si>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</si>
  <si>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</si>
  <si>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</si>
  <si>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</si>
  <si>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</si>
  <si>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</si>
  <si>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</si>
  <si>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</si>
  <si>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</si>
  <si>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</si>
  <si>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</si>
  <si>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</si>
  <si>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</si>
  <si>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</si>
  <si>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</si>
  <si>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</si>
  <si>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</si>
  <si>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</si>
  <si>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</si>
  <si>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</si>
  <si>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</si>
  <si>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</si>
  <si>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</si>
  <si>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</si>
  <si>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</si>
  <si>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</si>
  <si>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</si>
  <si>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</si>
  <si>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</si>
  <si>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</si>
  <si>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</si>
  <si>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</si>
  <si>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</si>
  <si>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</si>
  <si>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</si>
  <si>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</si>
  <si>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</si>
  <si>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</si>
  <si>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</si>
  <si>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</si>
  <si>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</si>
  <si>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</si>
  <si>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</si>
  <si>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</si>
  <si>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</si>
  <si>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</si>
  <si>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</si>
  <si>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</si>
  <si>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</si>
  <si>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</si>
  <si>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</si>
  <si>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</si>
  <si>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</si>
  <si>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</si>
  <si>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</si>
  <si>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</si>
  <si>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</si>
  <si>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</si>
  <si>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</si>
  <si>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</si>
  <si>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</si>
  <si>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</si>
  <si>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</si>
  <si>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</si>
  <si>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</si>
  <si>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</si>
  <si>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</si>
  <si>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</si>
  <si>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</si>
  <si>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</si>
  <si>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</si>
  <si>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</si>
  <si>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</si>
  <si>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</si>
  <si>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</si>
  <si>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</si>
  <si>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</si>
  <si>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</si>
  <si>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</si>
  <si>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</si>
  <si>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</si>
  <si>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</si>
  <si>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</si>
  <si>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</si>
  <si>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</si>
  <si>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</si>
  <si>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</si>
  <si>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</si>
  <si>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</si>
  <si>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</si>
  <si>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</si>
  <si>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</si>
  <si>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</si>
  <si>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</si>
  <si>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</si>
  <si>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</si>
  <si>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</si>
  <si>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</si>
  <si>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</si>
  <si>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</si>
  <si>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</si>
  <si>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</si>
  <si>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</si>
  <si>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</si>
  <si>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</si>
  <si>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</si>
  <si>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</si>
  <si>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</si>
  <si>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</si>
  <si>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</si>
  <si>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</si>
  <si>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</si>
  <si>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</si>
  <si>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</si>
  <si>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</si>
  <si>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</si>
  <si>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</si>
  <si>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</si>
  <si>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</si>
  <si>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</si>
  <si>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</si>
  <si>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</si>
  <si>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</si>
  <si>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</si>
  <si>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</si>
  <si>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</si>
  <si>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</si>
  <si>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</si>
  <si>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</si>
  <si>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</si>
  <si>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</si>
  <si>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</si>
  <si>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</si>
  <si>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</si>
  <si>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</si>
  <si>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</si>
  <si>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</si>
  <si>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</si>
  <si>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</si>
  <si>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</si>
  <si>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</si>
  <si>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</si>
  <si>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</si>
  <si>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</si>
  <si>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</si>
  <si>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</si>
  <si>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</si>
  <si>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</si>
  <si>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</si>
  <si>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</si>
  <si>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</si>
  <si>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</si>
  <si>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</si>
  <si>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</si>
  <si>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</si>
  <si>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</si>
  <si>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</si>
  <si>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</si>
  <si>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</si>
  <si>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</si>
  <si>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</si>
  <si>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</si>
  <si>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</si>
  <si>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</si>
  <si>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</si>
  <si>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</si>
  <si>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</si>
  <si>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</si>
  <si>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</si>
  <si>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</si>
  <si>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</si>
  <si>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</si>
  <si>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</si>
  <si>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</si>
  <si>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</si>
  <si>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</si>
  <si>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</si>
  <si>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</si>
  <si>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</si>
  <si>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</si>
  <si>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</si>
  <si>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</si>
  <si>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</si>
  <si>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</si>
  <si>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</si>
  <si>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</si>
  <si>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</si>
  <si>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</si>
  <si>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</si>
  <si>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</si>
  <si>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</si>
  <si>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</si>
  <si>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</si>
  <si>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</si>
  <si>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</si>
  <si>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</si>
  <si>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</si>
  <si>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</si>
  <si>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</si>
  <si>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</si>
  <si>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</si>
  <si>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</si>
  <si>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</si>
  <si>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</si>
  <si>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</si>
  <si>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</si>
  <si>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</si>
  <si>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</si>
  <si>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</si>
  <si>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</si>
  <si>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</si>
  <si>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</si>
  <si>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</si>
  <si>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</si>
  <si>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</si>
  <si>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</si>
  <si>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</si>
  <si>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</si>
  <si>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</si>
  <si>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</si>
  <si>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</si>
  <si>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</si>
  <si>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</si>
  <si>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</si>
  <si>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</si>
  <si>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</si>
  <si>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</si>
  <si>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</si>
  <si>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</si>
  <si>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</si>
  <si>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</si>
  <si>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</si>
  <si>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</si>
  <si>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</si>
  <si>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</si>
  <si>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</si>
  <si>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</si>
  <si>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</si>
  <si>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</si>
  <si>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</si>
  <si>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</si>
  <si>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</si>
  <si>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</si>
  <si>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</si>
  <si>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</si>
  <si>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</si>
  <si>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</si>
  <si>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</si>
  <si>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</si>
  <si>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</si>
  <si>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</si>
  <si>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</si>
  <si>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</si>
  <si>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</si>
  <si>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</si>
  <si>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</si>
  <si>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</si>
  <si>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</si>
  <si>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</si>
  <si>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</si>
  <si>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</si>
  <si>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</si>
  <si>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</si>
  <si>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</si>
  <si>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</si>
  <si>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</si>
  <si>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</si>
  <si>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</si>
  <si>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</si>
  <si>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</si>
  <si>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</si>
  <si>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</si>
  <si>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</si>
  <si>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</si>
  <si>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</si>
  <si>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</si>
  <si>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</si>
  <si>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</si>
  <si>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</si>
  <si>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</si>
  <si>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</si>
  <si>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</si>
  <si>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</si>
  <si>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</si>
  <si>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</si>
  <si>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</si>
  <si>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</si>
  <si>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</si>
  <si>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</si>
  <si>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</si>
  <si>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</si>
  <si>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</si>
  <si>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</si>
  <si>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</si>
  <si>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</si>
  <si>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</si>
  <si>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</si>
  <si>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</si>
  <si>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</si>
  <si>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</si>
  <si>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</si>
  <si>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</si>
  <si>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</si>
  <si>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</si>
  <si>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</si>
  <si>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</si>
  <si>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</si>
  <si>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</si>
  <si>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</si>
  <si>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</si>
  <si>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</si>
  <si>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</si>
  <si>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</si>
  <si>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</si>
  <si>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</si>
  <si>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</si>
  <si>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</si>
  <si>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</si>
  <si>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</si>
  <si>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</si>
  <si>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</si>
  <si>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</si>
  <si>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</si>
  <si>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</si>
  <si>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</si>
  <si>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</si>
  <si>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</si>
  <si>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</si>
  <si>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</si>
  <si>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</si>
  <si>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</si>
  <si>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</si>
  <si>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</si>
  <si>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</si>
  <si>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</si>
  <si>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</si>
  <si>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</si>
  <si>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</si>
  <si>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</si>
  <si>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</si>
  <si>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</si>
  <si>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</si>
  <si>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</si>
  <si>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</si>
  <si>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</si>
  <si>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</si>
  <si>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</si>
  <si>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</si>
  <si>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</si>
  <si>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</si>
  <si>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</si>
  <si>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</si>
  <si>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</si>
  <si>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</si>
  <si>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</si>
  <si>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</si>
  <si>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</si>
  <si>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</si>
  <si>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</si>
  <si>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</si>
  <si>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</si>
  <si>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</si>
  <si>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</si>
  <si>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</si>
  <si>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</si>
  <si>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</si>
  <si>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</si>
  <si>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</si>
  <si>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</si>
  <si>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</si>
  <si>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</si>
  <si>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</si>
  <si>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</si>
  <si>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</si>
  <si>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</si>
  <si>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</si>
  <si>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</si>
  <si>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</si>
  <si>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</si>
  <si>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</si>
  <si>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</si>
  <si>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</si>
  <si>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</si>
  <si>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</si>
  <si>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</si>
  <si>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</si>
  <si>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</si>
  <si>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</si>
  <si>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</si>
  <si>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</si>
  <si>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</si>
  <si>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</si>
  <si>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</si>
  <si>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</si>
  <si>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</si>
  <si>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</si>
  <si>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</si>
  <si>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</si>
  <si>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</si>
  <si>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</si>
  <si>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</si>
  <si>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</si>
  <si>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</si>
  <si>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</si>
  <si>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</si>
  <si>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</si>
  <si>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</si>
  <si>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</si>
  <si>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</si>
  <si>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</si>
  <si>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</si>
  <si>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</si>
  <si>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</si>
  <si>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</si>
  <si>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</si>
  <si>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</si>
  <si>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</si>
  <si>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</si>
  <si>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</si>
  <si>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</si>
  <si>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</si>
  <si>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</si>
  <si>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</si>
  <si>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</si>
  <si>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</si>
  <si>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</si>
  <si>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</si>
  <si>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</si>
  <si>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</si>
  <si>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</si>
  <si>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</si>
  <si>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</si>
  <si>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</si>
  <si>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</si>
  <si>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</si>
  <si>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</si>
  <si>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</si>
  <si>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</si>
  <si>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</si>
  <si>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</si>
  <si>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</si>
  <si>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</si>
  <si>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</si>
  <si>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</si>
  <si>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</si>
  <si>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</si>
  <si>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</si>
  <si>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</si>
  <si>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</si>
  <si>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</si>
  <si>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</si>
  <si>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</si>
  <si>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</si>
  <si>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</si>
  <si>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</si>
  <si>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</si>
  <si>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</si>
  <si>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</si>
  <si>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</si>
  <si>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</si>
  <si>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</si>
  <si>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</si>
  <si>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</si>
  <si>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</si>
  <si>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</si>
  <si>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</si>
  <si>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</si>
  <si>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</si>
  <si>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</si>
  <si>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</si>
  <si>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</si>
  <si>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</si>
  <si>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</si>
  <si>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</si>
  <si>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</si>
  <si>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</si>
  <si>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</si>
  <si>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</si>
  <si>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</si>
  <si>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</si>
  <si>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</si>
  <si>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</si>
  <si>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</si>
  <si>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</si>
  <si>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</si>
  <si>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</si>
  <si>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</si>
  <si>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</si>
  <si>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</si>
  <si>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</si>
  <si>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</si>
  <si>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</si>
  <si>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</si>
  <si>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</si>
  <si>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</si>
  <si>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</si>
  <si>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</si>
  <si>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</si>
  <si>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</si>
  <si>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</si>
  <si>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</si>
  <si>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</si>
  <si>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</si>
  <si>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</si>
  <si>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</si>
  <si>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</si>
  <si>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</si>
  <si>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</si>
  <si>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</si>
  <si>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</si>
  <si>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</si>
  <si>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</si>
  <si>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</si>
  <si>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</si>
  <si>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</si>
  <si>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</si>
  <si>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</si>
  <si>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</si>
  <si>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</si>
  <si>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</si>
  <si>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</si>
  <si>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</si>
  <si>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</si>
  <si>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</si>
  <si>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</si>
  <si>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</si>
  <si>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</si>
  <si>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</si>
  <si>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</si>
  <si>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</si>
  <si>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</si>
  <si>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</si>
  <si>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</si>
  <si>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</si>
  <si>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</si>
  <si>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</si>
  <si>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</si>
  <si>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</si>
  <si>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</si>
  <si>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</si>
  <si>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</si>
  <si>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</si>
  <si>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</si>
  <si>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</si>
  <si>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</si>
  <si>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</si>
  <si>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</si>
  <si>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</si>
  <si>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</si>
  <si>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</si>
  <si>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</si>
  <si>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</si>
  <si>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</si>
  <si>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</si>
  <si>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</si>
  <si>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</si>
  <si>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</si>
  <si>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</si>
  <si>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</si>
  <si>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</si>
  <si>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</si>
  <si>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</si>
  <si>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</si>
  <si>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</si>
  <si>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</si>
  <si>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</si>
  <si>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</si>
  <si>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</si>
  <si>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</si>
  <si>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</si>
  <si>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</si>
  <si>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</si>
  <si>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</si>
  <si>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</si>
  <si>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</si>
  <si>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</si>
  <si>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</si>
  <si>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</si>
  <si>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</si>
  <si>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</si>
  <si>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</si>
  <si>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</si>
  <si>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</si>
  <si>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</si>
  <si>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</si>
  <si>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</si>
  <si>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</si>
  <si>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</si>
  <si>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</si>
  <si>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</si>
  <si>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</si>
  <si>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</si>
  <si>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</si>
  <si>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</si>
  <si>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</si>
  <si>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</si>
  <si>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</si>
  <si>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</si>
  <si>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</si>
  <si>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</si>
  <si>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</si>
  <si>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</si>
  <si>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</si>
  <si>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</si>
  <si>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</si>
  <si>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</si>
  <si>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</si>
  <si>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</si>
  <si>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</si>
  <si>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</si>
  <si>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</si>
  <si>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</si>
  <si>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</si>
  <si>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</si>
  <si>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</si>
  <si>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</si>
  <si>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</si>
  <si>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</si>
  <si>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</si>
  <si>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</si>
  <si>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</si>
  <si>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</si>
  <si>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</si>
  <si>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</si>
  <si>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</si>
  <si>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</si>
  <si>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</si>
  <si>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</si>
  <si>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</si>
  <si>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</si>
  <si>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</si>
  <si>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</si>
  <si>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</si>
  <si>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</si>
  <si>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</si>
  <si>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</si>
  <si>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</si>
  <si>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</si>
  <si>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</si>
  <si>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</si>
  <si>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</si>
  <si>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</si>
  <si>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</si>
  <si>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</si>
  <si>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</si>
  <si>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</si>
  <si>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</si>
  <si>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</si>
  <si>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</si>
  <si>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</si>
  <si>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</si>
  <si>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</si>
  <si>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</si>
  <si>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</si>
  <si>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</si>
  <si>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</si>
  <si>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</si>
  <si>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</si>
  <si>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</si>
  <si>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</si>
  <si>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</si>
  <si>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</si>
  <si>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</si>
  <si>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</si>
  <si>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</si>
  <si>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</si>
  <si>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</si>
  <si>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</si>
  <si>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</si>
  <si>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</si>
  <si>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</si>
  <si>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</si>
  <si>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</si>
  <si>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</si>
  <si>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</si>
  <si>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</si>
  <si>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</si>
  <si>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</si>
  <si>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</si>
  <si>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</si>
  <si>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</si>
  <si>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</si>
  <si>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</si>
  <si>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</si>
  <si>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</si>
  <si>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</si>
  <si>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</si>
  <si>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</si>
  <si>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</si>
  <si>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</si>
  <si>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</si>
  <si>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</si>
  <si>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</si>
  <si>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</si>
  <si>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</si>
  <si>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</si>
  <si>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</si>
  <si>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</si>
  <si>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</si>
  <si>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</si>
  <si>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</si>
  <si>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</si>
  <si>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</si>
  <si>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</si>
  <si>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</si>
  <si>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</si>
  <si>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</si>
  <si>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</si>
  <si>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</si>
  <si>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</si>
  <si>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</si>
  <si>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</si>
  <si>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</si>
  <si>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</si>
  <si>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</si>
  <si>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</si>
  <si>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</si>
  <si>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</si>
  <si>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</si>
  <si>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</si>
  <si>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</si>
  <si>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</si>
  <si>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</si>
  <si>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</si>
  <si>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</si>
  <si>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</si>
  <si>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</si>
  <si>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</si>
  <si>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</si>
  <si>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</si>
  <si>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</si>
  <si>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</si>
  <si>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</si>
  <si>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</si>
  <si>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</si>
  <si>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</si>
  <si>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</si>
  <si>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</si>
  <si>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</si>
  <si>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</si>
  <si>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</si>
  <si>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</si>
  <si>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</si>
  <si>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</si>
  <si>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</si>
  <si>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</si>
  <si>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</si>
  <si>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</si>
  <si>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</si>
  <si>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</si>
  <si>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</si>
  <si>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</si>
  <si>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</si>
  <si>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</si>
  <si>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</si>
  <si>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</si>
  <si>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</si>
  <si>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</si>
  <si>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</si>
  <si>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</si>
  <si>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</si>
  <si>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</si>
  <si>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</si>
  <si>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</si>
  <si>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</si>
  <si>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</si>
  <si>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</si>
  <si>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</si>
  <si>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</si>
  <si>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</si>
  <si>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</si>
  <si>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</si>
  <si>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</si>
  <si>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</si>
  <si>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</si>
  <si>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</si>
  <si>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</si>
  <si>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</si>
  <si>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</si>
  <si>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</si>
  <si>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</si>
  <si>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</si>
  <si>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</si>
  <si>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</si>
  <si>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</si>
  <si>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</si>
  <si>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</si>
  <si>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</si>
  <si>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</si>
  <si>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</si>
  <si>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</si>
  <si>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</si>
  <si>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</si>
  <si>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</si>
  <si>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</si>
  <si>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</si>
  <si>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</si>
  <si>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</si>
  <si>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</si>
  <si>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</si>
  <si>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</si>
  <si>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</si>
  <si>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</si>
  <si>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</si>
  <si>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</si>
  <si>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</si>
  <si>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</si>
  <si>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</si>
  <si>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</si>
  <si>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</si>
  <si>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</si>
  <si>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</si>
  <si>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</si>
  <si>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</si>
  <si>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</si>
  <si>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</si>
  <si>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</si>
  <si>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</si>
  <si>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</si>
  <si>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</si>
  <si>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</si>
  <si>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</si>
  <si>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</si>
  <si>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</si>
  <si>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</si>
  <si>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</si>
  <si>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</si>
  <si>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</si>
  <si>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</si>
  <si>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</si>
  <si>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</si>
  <si>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</si>
  <si>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</si>
  <si>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</si>
  <si>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</si>
  <si>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</si>
  <si>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</si>
  <si>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</si>
  <si>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</si>
  <si>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</si>
  <si>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</si>
  <si>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</si>
  <si>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</si>
  <si>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</si>
  <si>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</si>
  <si>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</si>
  <si>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</si>
  <si>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</si>
  <si>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</si>
  <si>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</si>
  <si>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</si>
  <si>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</si>
  <si>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</si>
  <si>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</si>
  <si>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</si>
  <si>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</si>
  <si>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</si>
  <si>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</si>
  <si>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</si>
  <si>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</si>
  <si>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</si>
  <si>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</si>
  <si>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</si>
  <si>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</si>
  <si>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</si>
  <si>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</si>
  <si>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</si>
  <si>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</si>
  <si>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</si>
  <si>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</si>
  <si>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</si>
  <si>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</si>
  <si>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</si>
  <si>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</si>
  <si>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</si>
  <si>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</si>
  <si>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</si>
  <si>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</si>
  <si>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</si>
  <si>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</si>
  <si>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</si>
  <si>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</si>
  <si>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</si>
  <si>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</si>
  <si>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</si>
  <si>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</si>
  <si>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</si>
  <si>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</si>
  <si>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</si>
  <si>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</si>
  <si>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</si>
  <si>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</si>
  <si>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</si>
  <si>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</si>
  <si>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</si>
  <si>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</si>
  <si>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</si>
  <si>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</si>
  <si>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</si>
  <si>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</si>
  <si>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</si>
  <si>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</si>
  <si>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</si>
  <si>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</si>
  <si>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</si>
  <si>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</si>
  <si>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</si>
  <si>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</si>
  <si>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</si>
  <si>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</si>
  <si>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</si>
  <si>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</si>
  <si>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</si>
  <si>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</si>
  <si>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</si>
  <si>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</si>
  <si>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</si>
  <si>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</si>
  <si>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</si>
  <si>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</si>
  <si>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</si>
  <si>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</si>
  <si>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</si>
  <si>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</si>
  <si>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</si>
  <si>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</si>
  <si>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</si>
  <si>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</si>
  <si>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</si>
  <si>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</si>
  <si>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</si>
  <si>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</si>
  <si>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</si>
  <si>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</si>
  <si>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</si>
  <si>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</si>
  <si>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</si>
  <si>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</si>
  <si>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</si>
  <si>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</si>
  <si>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</si>
  <si>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</si>
  <si>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</si>
  <si>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</si>
  <si>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</si>
  <si>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</si>
  <si>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</si>
  <si>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</si>
  <si>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</si>
  <si>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</si>
  <si>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</si>
  <si>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</si>
  <si>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</si>
  <si>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</si>
  <si>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</si>
  <si>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</si>
  <si>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</si>
  <si>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</si>
  <si>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</si>
  <si>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</si>
  <si>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</si>
  <si>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</si>
  <si>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</si>
  <si>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</si>
  <si>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</si>
  <si>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</si>
  <si>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</si>
  <si>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</si>
  <si>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</si>
  <si>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</si>
  <si>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</si>
  <si>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</si>
  <si>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</si>
  <si>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</si>
  <si>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</si>
  <si>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</si>
  <si>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</si>
  <si>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</si>
  <si>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</si>
  <si>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</si>
  <si>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</si>
  <si>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</si>
  <si>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</si>
  <si>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</si>
  <si>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</si>
  <si>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</si>
  <si>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</si>
  <si>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</si>
  <si>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</si>
  <si>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</si>
  <si>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</si>
  <si>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</si>
  <si>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</si>
  <si>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</si>
  <si>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</si>
  <si>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</si>
  <si>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</si>
  <si>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</si>
  <si>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</si>
  <si>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</si>
  <si>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</si>
  <si>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</si>
  <si>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</si>
  <si>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</si>
  <si>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</si>
  <si>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</si>
  <si>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</si>
  <si>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</si>
  <si>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</si>
  <si>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</si>
  <si>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</si>
  <si>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</si>
  <si>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</si>
  <si>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</si>
  <si>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</si>
  <si>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</si>
  <si>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</si>
  <si>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</si>
  <si>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</si>
  <si>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</si>
  <si>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</si>
  <si>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</si>
  <si>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</si>
  <si>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</si>
  <si>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</si>
  <si>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</si>
  <si>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</si>
  <si>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</si>
  <si>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</si>
  <si>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</si>
  <si>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</si>
  <si>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</si>
  <si>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</si>
  <si>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</si>
  <si>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</si>
  <si>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</si>
  <si>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</si>
  <si>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</si>
  <si>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</si>
  <si>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</si>
  <si>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</si>
  <si>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</si>
  <si>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</si>
  <si>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</si>
  <si>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</si>
  <si>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</si>
  <si>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</si>
  <si>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</si>
  <si>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</si>
  <si>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</si>
  <si>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</si>
  <si>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</si>
  <si>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</si>
  <si>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</si>
  <si>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</si>
  <si>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</si>
  <si>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</si>
  <si>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</si>
  <si>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</si>
  <si>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</si>
  <si>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</si>
  <si>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</si>
  <si>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</si>
  <si>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</si>
  <si>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</si>
  <si>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</si>
  <si>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</si>
  <si>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</si>
  <si>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</si>
  <si>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</si>
  <si>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</si>
  <si>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</si>
  <si>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</si>
  <si>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</si>
  <si>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</si>
  <si>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</si>
  <si>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</si>
  <si>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</si>
  <si>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</si>
  <si>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</si>
  <si>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</si>
  <si>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</si>
  <si>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</si>
  <si>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</si>
  <si>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</si>
  <si>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</si>
  <si>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</si>
  <si>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</si>
  <si>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</si>
  <si>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</si>
  <si>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</si>
  <si>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</si>
  <si>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</si>
  <si>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</si>
  <si>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</si>
  <si>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</si>
  <si>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</si>
  <si>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</si>
  <si>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</si>
  <si>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</si>
  <si>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</si>
  <si>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</si>
  <si>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</si>
  <si>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</si>
  <si>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</si>
  <si>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</si>
  <si>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</si>
  <si>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</si>
  <si>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</si>
  <si>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</si>
  <si>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</si>
  <si>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</si>
  <si>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</si>
  <si>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</si>
  <si>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</si>
  <si>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</si>
  <si>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</si>
  <si>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</si>
  <si>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</si>
  <si>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</si>
  <si>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</si>
  <si>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</si>
  <si>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</si>
  <si>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</si>
  <si>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</si>
  <si>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</si>
  <si>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</si>
  <si>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</si>
  <si>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</si>
  <si>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</si>
  <si>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</si>
  <si>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</si>
  <si>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</si>
  <si>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</si>
  <si>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</si>
  <si>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</si>
  <si>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</si>
  <si>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</si>
  <si>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</si>
  <si>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</si>
  <si>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</si>
  <si>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</si>
  <si>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</si>
  <si>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</si>
  <si>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</si>
  <si>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</si>
  <si>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</si>
  <si>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</si>
  <si>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</si>
  <si>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</si>
  <si>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</si>
  <si>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</si>
  <si>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</si>
  <si>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</si>
  <si>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</si>
  <si>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</si>
  <si>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</si>
  <si>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</si>
  <si>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</si>
  <si>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</si>
  <si>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</si>
  <si>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</si>
  <si>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</si>
  <si>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</si>
  <si>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</si>
  <si>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</si>
  <si>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</si>
  <si>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</si>
  <si>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</si>
  <si>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</si>
  <si>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</si>
  <si>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</si>
  <si>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</si>
  <si>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</si>
  <si>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</si>
  <si>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</si>
  <si>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</si>
  <si>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</si>
  <si>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</si>
  <si>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</si>
  <si>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</si>
  <si>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</si>
  <si>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</si>
  <si>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</si>
  <si>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</si>
  <si>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</si>
  <si>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</si>
  <si>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</si>
  <si>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</si>
  <si>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</si>
  <si>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</si>
  <si>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</si>
  <si>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</si>
  <si>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</si>
  <si>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</si>
  <si>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</si>
  <si>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</si>
  <si>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</si>
  <si>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</si>
  <si>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</si>
  <si>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</si>
  <si>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</si>
  <si>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</si>
  <si>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</si>
  <si>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</si>
  <si>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</si>
  <si>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</si>
  <si>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</si>
  <si>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</si>
  <si>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</si>
  <si>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</si>
  <si>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</si>
  <si>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</si>
  <si>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</si>
  <si>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</si>
  <si>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</si>
  <si>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</si>
  <si>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</si>
  <si>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</si>
  <si>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</si>
  <si>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</si>
  <si>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</si>
  <si>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</si>
  <si>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</si>
  <si>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</si>
  <si>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</si>
  <si>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</si>
  <si>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</si>
  <si>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</si>
  <si>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</si>
  <si>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</si>
  <si>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</si>
  <si>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</si>
  <si>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</si>
  <si>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</si>
  <si>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</si>
  <si>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</si>
  <si>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</si>
  <si>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</si>
  <si>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</si>
  <si>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</si>
  <si>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</si>
  <si>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</si>
  <si>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</si>
  <si>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</si>
  <si>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</si>
  <si>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</si>
  <si>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</si>
  <si>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</si>
  <si>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</si>
  <si>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</si>
  <si>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</si>
  <si>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</si>
  <si>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</si>
  <si>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</si>
  <si>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</si>
  <si>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</si>
  <si>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</si>
  <si>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</si>
  <si>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</si>
  <si>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</si>
  <si>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</si>
  <si>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</si>
  <si>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</si>
  <si>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</si>
  <si>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</si>
  <si>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</si>
  <si>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</si>
  <si>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</si>
  <si>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</si>
  <si>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</si>
  <si>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</si>
  <si>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</si>
  <si>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</si>
  <si>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</si>
  <si>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</si>
  <si>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</si>
  <si>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</si>
  <si>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</si>
  <si>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</si>
  <si>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</si>
  <si>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</si>
  <si>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</si>
  <si>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</si>
  <si>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</si>
  <si>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</si>
  <si>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</si>
  <si>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</si>
  <si>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</si>
  <si>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</si>
  <si>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</si>
  <si>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</si>
  <si>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</si>
  <si>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</si>
  <si>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</si>
  <si>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</si>
  <si>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</si>
  <si>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</si>
  <si>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</si>
  <si>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</si>
  <si>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</si>
  <si>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</si>
  <si>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</si>
  <si>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</si>
  <si>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</si>
  <si>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</si>
  <si>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</si>
  <si>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</si>
  <si>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</si>
  <si>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</si>
  <si>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</si>
  <si>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</si>
  <si>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</si>
  <si>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</si>
  <si>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</si>
  <si>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</si>
  <si>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</si>
  <si>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</si>
  <si>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</si>
  <si>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</si>
  <si>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</si>
  <si>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</si>
  <si>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</si>
  <si>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</si>
  <si>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</si>
  <si>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</si>
  <si>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</si>
  <si>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</si>
  <si>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</si>
  <si>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</si>
  <si>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</si>
  <si>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</si>
  <si>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</si>
  <si>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</si>
  <si>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</si>
  <si>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</si>
  <si>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</si>
  <si>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</si>
  <si>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</si>
  <si>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</si>
  <si>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</si>
  <si>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</si>
  <si>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</si>
  <si>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</si>
  <si>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</si>
  <si>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</si>
  <si>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</si>
  <si>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</si>
  <si>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</si>
  <si>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</si>
  <si>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</si>
  <si>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</si>
  <si>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</si>
  <si>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</si>
  <si>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</si>
  <si>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</si>
  <si>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</si>
  <si>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</si>
  <si>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</si>
  <si>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</si>
  <si>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</si>
  <si>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</si>
  <si>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</si>
  <si>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</si>
  <si>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</si>
  <si>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</si>
  <si>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</si>
  <si>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</si>
  <si>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</si>
  <si>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</si>
  <si>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</si>
  <si>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</si>
  <si>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</si>
  <si>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</si>
  <si>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</si>
  <si>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</si>
  <si>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</si>
  <si>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</si>
  <si>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</si>
  <si>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</si>
  <si>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</si>
  <si>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</si>
  <si>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</si>
  <si>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</si>
  <si>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</si>
  <si>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</si>
  <si>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</si>
  <si>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</si>
  <si>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</si>
  <si>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</si>
  <si>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</si>
  <si>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</si>
  <si>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</si>
  <si>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</si>
  <si>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</si>
  <si>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</si>
  <si>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</si>
  <si>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</si>
  <si>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</si>
  <si>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</si>
  <si>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</si>
  <si>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</si>
  <si>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</si>
  <si>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</si>
  <si>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</si>
  <si>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</si>
  <si>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</si>
  <si>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</si>
  <si>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</si>
  <si>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</si>
  <si>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</si>
  <si>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</si>
  <si>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</si>
  <si>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</si>
  <si>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</si>
  <si>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</si>
  <si>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</si>
  <si>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</si>
  <si>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</si>
  <si>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</si>
  <si>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</si>
  <si>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</si>
  <si>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</si>
  <si>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</si>
  <si>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</si>
  <si>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</si>
  <si>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</si>
  <si>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</si>
  <si>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</si>
  <si>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</si>
  <si>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</si>
  <si>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</si>
  <si>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</si>
  <si>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</si>
  <si>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</si>
  <si>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</si>
  <si>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</si>
  <si>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</si>
  <si>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</si>
  <si>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</si>
  <si>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</si>
  <si>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</si>
  <si>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</si>
  <si>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</si>
  <si>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</si>
  <si>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</si>
  <si>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</si>
  <si>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</si>
  <si>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</si>
  <si>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</si>
  <si>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</si>
  <si>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</si>
  <si>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</si>
  <si>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</si>
  <si>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</si>
  <si>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</si>
  <si>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</si>
  <si>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</si>
  <si>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</si>
  <si>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</si>
  <si>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</si>
  <si>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</si>
  <si>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</si>
  <si>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</si>
  <si>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</si>
  <si>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</si>
  <si>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</si>
  <si>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</si>
  <si>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</si>
  <si>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</si>
  <si>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</si>
  <si>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</si>
  <si>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</si>
  <si>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</si>
  <si>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</si>
  <si>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</si>
  <si>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</si>
  <si>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</si>
  <si>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</si>
  <si>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</si>
  <si>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</si>
  <si>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</si>
  <si>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</si>
  <si>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</si>
  <si>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</si>
  <si>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</si>
  <si>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</si>
  <si>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</si>
  <si>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</si>
  <si>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</si>
  <si>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</si>
  <si>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</si>
  <si>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</si>
  <si>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</si>
  <si>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</si>
  <si>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</si>
  <si>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</si>
  <si>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</si>
  <si>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</si>
  <si>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</si>
  <si>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</si>
  <si>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</si>
  <si>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</si>
  <si>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</si>
  <si>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</si>
  <si>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</si>
  <si>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</si>
  <si>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</si>
  <si>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</si>
  <si>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</si>
  <si>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</si>
  <si>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</si>
  <si>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</si>
  <si>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</si>
  <si>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</si>
  <si>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</si>
  <si>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</si>
  <si>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</si>
  <si>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</si>
  <si>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</si>
  <si>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</si>
  <si>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</si>
  <si>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</si>
  <si>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</si>
  <si>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</si>
  <si>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</si>
  <si>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</si>
  <si>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</si>
  <si>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</si>
  <si>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</si>
  <si>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</si>
  <si>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</si>
  <si>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</si>
  <si>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</si>
  <si>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</si>
  <si>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</si>
  <si>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</si>
  <si>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</si>
  <si>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</si>
  <si>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</si>
  <si>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</si>
  <si>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</si>
  <si>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</si>
  <si>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</si>
  <si>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</si>
  <si>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</si>
  <si>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</si>
  <si>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</si>
  <si>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</si>
  <si>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</si>
  <si>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</si>
  <si>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</si>
  <si>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</si>
  <si>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</si>
  <si>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</si>
  <si>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</si>
  <si>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</si>
  <si>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</si>
  <si>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</si>
  <si>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</si>
  <si>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</si>
  <si>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</si>
  <si>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</si>
  <si>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</si>
  <si>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</si>
  <si>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</si>
  <si>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</si>
  <si>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</si>
  <si>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</si>
  <si>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</si>
  <si>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</si>
  <si>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</si>
  <si>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</si>
  <si>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</si>
  <si>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</si>
  <si>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</si>
  <si>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</si>
  <si>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</si>
  <si>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</si>
  <si>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</si>
  <si>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</si>
  <si>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</si>
  <si>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</si>
  <si>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</si>
  <si>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</si>
  <si>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</si>
  <si>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</si>
  <si>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</si>
  <si>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</si>
  <si>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</si>
  <si>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</si>
  <si>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</si>
  <si>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</si>
  <si>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</si>
  <si>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</si>
  <si>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</si>
  <si>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</si>
  <si>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</si>
  <si>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</si>
  <si>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</si>
  <si>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</si>
  <si>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</si>
  <si>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</si>
  <si>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</si>
  <si>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</si>
  <si>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</si>
  <si>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</si>
  <si>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</si>
  <si>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</si>
  <si>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</si>
  <si>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</si>
  <si>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</si>
  <si>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</si>
  <si>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</si>
  <si>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</si>
  <si>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</si>
  <si>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</si>
  <si>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</si>
  <si>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</si>
  <si>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</si>
  <si>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</si>
  <si>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</si>
  <si>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</si>
  <si>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</si>
  <si>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</si>
  <si>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</si>
  <si>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</si>
  <si>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</si>
  <si>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</si>
  <si>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</si>
  <si>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</si>
  <si>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</si>
  <si>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</si>
  <si>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</si>
  <si>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</si>
  <si>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</si>
  <si>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</si>
  <si>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</si>
  <si>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</si>
  <si>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</si>
  <si>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</si>
  <si>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</si>
  <si>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</si>
  <si>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</si>
  <si>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</si>
  <si>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</si>
  <si>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</si>
  <si>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</si>
  <si>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</si>
  <si>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</si>
  <si>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</si>
  <si>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</si>
  <si>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</si>
  <si>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</si>
  <si>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</si>
  <si>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</si>
  <si>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</si>
  <si>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</si>
  <si>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</si>
  <si>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</si>
  <si>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</si>
  <si>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</si>
  <si>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</si>
  <si>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</si>
  <si>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</si>
  <si>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</si>
  <si>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</si>
  <si>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</si>
  <si>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</si>
  <si>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</si>
  <si>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</si>
  <si>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</si>
  <si>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</si>
  <si>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</si>
  <si>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</si>
  <si>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</si>
  <si>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</si>
  <si>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</si>
  <si>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</si>
  <si>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</si>
  <si>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</si>
  <si>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</si>
  <si>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</si>
  <si>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</si>
  <si>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</si>
  <si>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</si>
  <si>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</si>
  <si>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</si>
  <si>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</si>
  <si>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</si>
  <si>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</si>
  <si>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</si>
  <si>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</si>
  <si>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</si>
  <si>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</si>
  <si>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</si>
  <si>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</si>
  <si>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</si>
  <si>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</si>
  <si>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</si>
  <si>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</si>
  <si>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</si>
  <si>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</si>
  <si>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</si>
  <si>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</si>
  <si>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</si>
  <si>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</si>
  <si>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</si>
  <si>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</si>
  <si>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</si>
  <si>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</si>
  <si>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</si>
  <si>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</si>
  <si>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</si>
  <si>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</si>
  <si>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</si>
  <si>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</si>
  <si>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</si>
  <si>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</si>
  <si>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</si>
  <si>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</si>
  <si>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</si>
  <si>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</si>
  <si>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</si>
  <si>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</si>
  <si>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</si>
  <si>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</si>
  <si>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</si>
  <si>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</si>
  <si>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</si>
  <si>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</si>
  <si>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</si>
  <si>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</si>
  <si>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</si>
  <si>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</si>
  <si>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</si>
  <si>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</si>
  <si>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</si>
  <si>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</si>
  <si>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</si>
  <si>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</si>
  <si>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</si>
  <si>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</si>
  <si>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</si>
  <si>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</si>
  <si>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</si>
  <si>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</si>
  <si>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</si>
  <si>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</si>
  <si>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</si>
  <si>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</si>
  <si>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</si>
  <si>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</si>
  <si>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</si>
  <si>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</si>
  <si>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</si>
  <si>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</si>
  <si>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</si>
  <si>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</si>
  <si>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</si>
  <si>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</si>
  <si>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</si>
  <si>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</si>
  <si>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</si>
  <si>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</si>
  <si>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</si>
  <si>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</si>
  <si>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</si>
  <si>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</si>
  <si>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</si>
  <si>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</si>
  <si>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</si>
  <si>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</si>
  <si>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</si>
  <si>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</si>
  <si>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</si>
  <si>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</si>
  <si>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</si>
  <si>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</si>
  <si>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</si>
  <si>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</si>
  <si>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</si>
  <si>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</si>
  <si>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</si>
  <si>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</si>
  <si>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</si>
  <si>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</si>
  <si>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</si>
  <si>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</si>
  <si>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</si>
  <si>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</si>
  <si>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</si>
  <si>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</si>
  <si>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</si>
  <si>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</si>
  <si>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</si>
  <si>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</si>
  <si>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</si>
  <si>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</si>
  <si>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</si>
  <si>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</si>
  <si>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</si>
  <si>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</si>
  <si>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</si>
  <si>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</si>
  <si>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</si>
  <si>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</si>
  <si>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</si>
  <si>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</si>
  <si>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</si>
  <si>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</si>
  <si>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</si>
  <si>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</si>
  <si>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</si>
  <si>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</si>
  <si>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</si>
  <si>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</si>
  <si>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</si>
  <si>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</si>
  <si>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</si>
  <si>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</si>
  <si>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</si>
  <si>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</si>
  <si>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</si>
  <si>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</si>
  <si>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</si>
  <si>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</si>
  <si>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</si>
  <si>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</si>
  <si>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</si>
  <si>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</si>
  <si>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</si>
  <si>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</si>
  <si>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</si>
  <si>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</si>
  <si>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</si>
  <si>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</si>
  <si>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</si>
  <si>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</si>
  <si>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</si>
  <si>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</si>
  <si>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</si>
  <si>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</si>
  <si>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</si>
  <si>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</si>
  <si>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</si>
  <si>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</si>
  <si>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</si>
  <si>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</si>
  <si>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</si>
  <si>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</si>
  <si>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</si>
  <si>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</si>
  <si>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</si>
  <si>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</si>
  <si>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</si>
  <si>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</si>
  <si>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</si>
  <si>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</si>
  <si>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</si>
  <si>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</si>
  <si>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</si>
  <si>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</si>
  <si>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</si>
  <si>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</si>
  <si>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</si>
  <si>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</si>
  <si>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</si>
  <si>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</si>
  <si>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</si>
  <si>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</si>
  <si>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</si>
  <si>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</si>
  <si>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</si>
  <si>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</si>
  <si>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</si>
  <si>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</si>
  <si>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</si>
  <si>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</si>
  <si>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</si>
  <si>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</si>
  <si>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</si>
  <si>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</si>
  <si>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</si>
  <si>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</si>
  <si>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</si>
  <si>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</si>
  <si>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</si>
  <si>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</si>
  <si>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</si>
  <si>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</si>
  <si>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</si>
  <si>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</si>
  <si>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</si>
  <si>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</si>
  <si>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</si>
  <si>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</si>
  <si>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</si>
  <si>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</si>
  <si>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</si>
  <si>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</si>
  <si>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</si>
  <si>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</si>
  <si>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</si>
  <si>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</si>
  <si>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</si>
  <si>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</si>
  <si>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</si>
  <si>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</si>
  <si>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</si>
  <si>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</si>
  <si>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</si>
  <si>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</si>
  <si>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</si>
  <si>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</si>
  <si>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</si>
  <si>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</si>
  <si>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</si>
  <si>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</si>
  <si>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</si>
  <si>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</si>
  <si>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</si>
  <si>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</si>
  <si>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</si>
  <si>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</si>
  <si>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</si>
  <si>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</si>
  <si>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</si>
  <si>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</si>
  <si>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</si>
  <si>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</si>
  <si>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</si>
  <si>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</si>
  <si>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</si>
  <si>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</si>
  <si>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</si>
  <si>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</si>
  <si>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</si>
  <si>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</si>
  <si>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</si>
  <si>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</si>
  <si>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</si>
  <si>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</si>
  <si>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</si>
  <si>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</si>
  <si>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</si>
  <si>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</si>
  <si>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</si>
  <si>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</si>
  <si>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</si>
  <si>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</si>
  <si>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</si>
  <si>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</si>
  <si>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</si>
  <si>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</si>
  <si>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</si>
  <si>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</si>
  <si>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</si>
  <si>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</si>
  <si>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</si>
  <si>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</si>
  <si>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</si>
  <si>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</si>
  <si>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</si>
  <si>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</si>
  <si>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</si>
  <si>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</si>
  <si>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</si>
  <si>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</si>
  <si>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</si>
  <si>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</si>
  <si>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</si>
  <si>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</si>
  <si>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</si>
  <si>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</si>
  <si>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</si>
  <si>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</si>
  <si>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</si>
  <si>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</si>
  <si>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</si>
  <si>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</si>
  <si>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</si>
  <si>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</si>
  <si>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</si>
  <si>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</si>
  <si>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</si>
  <si>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</si>
  <si>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</si>
  <si>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</si>
  <si>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</si>
  <si>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</si>
  <si>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</si>
  <si>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</si>
  <si>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</si>
  <si>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</si>
  <si>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</si>
  <si>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</si>
  <si>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</si>
  <si>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</si>
  <si>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</si>
  <si>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</si>
  <si>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</si>
  <si>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</si>
  <si>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</si>
  <si>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</si>
  <si>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</si>
  <si>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</si>
  <si>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</si>
  <si>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</si>
  <si>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</si>
  <si>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</si>
  <si>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</si>
  <si>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</si>
  <si>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</si>
  <si>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</si>
  <si>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</si>
  <si>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</si>
  <si>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</si>
  <si>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</si>
  <si>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</si>
  <si>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</si>
  <si>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</si>
  <si>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</si>
  <si>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</si>
  <si>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</si>
  <si>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</si>
  <si>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</si>
  <si>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</si>
  <si>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</si>
  <si>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</si>
  <si>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</si>
  <si>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</si>
  <si>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</si>
  <si>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</si>
  <si>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</si>
  <si>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</si>
  <si>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</si>
  <si>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</si>
  <si>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</si>
  <si>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</si>
  <si>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</si>
  <si>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</si>
  <si>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</si>
  <si>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</si>
  <si>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</si>
  <si>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</si>
  <si>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</si>
  <si>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</si>
  <si>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</si>
  <si>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</si>
  <si>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</si>
  <si>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</si>
  <si>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</si>
  <si>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</si>
  <si>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</si>
  <si>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</si>
  <si>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</si>
  <si>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</si>
  <si>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</si>
  <si>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</si>
  <si>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</si>
  <si>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</si>
  <si>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</si>
  <si>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</si>
  <si>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</si>
  <si>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</si>
  <si>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</si>
  <si>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</si>
  <si>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</si>
  <si>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</si>
  <si>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</si>
  <si>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</si>
  <si>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</si>
  <si>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</si>
  <si>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</si>
  <si>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</si>
  <si>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</si>
  <si>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</si>
  <si>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</si>
  <si>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</si>
  <si>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</si>
  <si>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</si>
  <si>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</si>
  <si>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</si>
  <si>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</si>
  <si>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</si>
  <si>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</si>
  <si>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</si>
  <si>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</si>
  <si>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</si>
  <si>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</si>
  <si>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</si>
  <si>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</si>
  <si>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</si>
  <si>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</si>
  <si>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</si>
  <si>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</si>
  <si>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</si>
  <si>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</si>
  <si>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</si>
  <si>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</si>
  <si>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</si>
  <si>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</si>
  <si>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</si>
  <si>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</si>
  <si>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</si>
  <si>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</si>
  <si>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</si>
  <si>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</si>
  <si>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</si>
  <si>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</si>
  <si>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</si>
  <si>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</si>
  <si>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</si>
  <si>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</si>
  <si>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</si>
  <si>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</si>
  <si>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</si>
  <si>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</si>
  <si>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</si>
  <si>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</si>
  <si>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</si>
  <si>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</si>
  <si>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</si>
  <si>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</si>
  <si>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</si>
  <si>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</si>
  <si>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</si>
  <si>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</si>
  <si>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</si>
  <si>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</si>
  <si>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</si>
  <si>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</si>
  <si>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</si>
  <si>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</si>
  <si>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</si>
  <si>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</si>
  <si>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</si>
  <si>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</si>
  <si>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</si>
  <si>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</si>
  <si>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</si>
  <si>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</si>
  <si>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</si>
  <si>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</si>
  <si>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</si>
  <si>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</si>
  <si>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</si>
  <si>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</si>
  <si>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</si>
  <si>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</si>
  <si>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</si>
  <si>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</si>
  <si>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</si>
  <si>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</si>
  <si>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</si>
  <si>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</si>
  <si>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</si>
  <si>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</si>
  <si>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</si>
  <si>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</si>
  <si>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</si>
  <si>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</si>
  <si>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</si>
  <si>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</si>
  <si>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</si>
  <si>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</si>
  <si>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</si>
  <si>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</si>
  <si>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</si>
  <si>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</si>
  <si>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</si>
  <si>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</si>
  <si>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</si>
  <si>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</si>
  <si>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</si>
  <si>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</si>
  <si>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</si>
  <si>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</si>
  <si>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</si>
  <si>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</si>
  <si>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</si>
  <si>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</si>
  <si>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</si>
  <si>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</si>
  <si>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</si>
  <si>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</si>
  <si>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</si>
  <si>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</si>
  <si>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</si>
  <si>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</si>
  <si>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</si>
  <si>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</si>
  <si>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</si>
  <si>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</si>
  <si>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</si>
  <si>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</si>
  <si>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</si>
  <si>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</si>
  <si>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</si>
  <si>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</si>
  <si>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</si>
  <si>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</si>
  <si>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</si>
  <si>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</si>
  <si>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</si>
  <si>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</si>
  <si>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</si>
  <si>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</si>
  <si>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</si>
  <si>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</si>
  <si>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</si>
  <si>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</si>
  <si>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</si>
  <si>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</si>
  <si>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</si>
  <si>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</si>
  <si>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</si>
  <si>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</si>
  <si>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</si>
  <si>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</si>
  <si>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</si>
  <si>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</si>
  <si>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</si>
  <si>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</si>
  <si>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</si>
  <si>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</si>
  <si>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</si>
  <si>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</si>
  <si>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</si>
  <si>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</si>
  <si>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</si>
  <si>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</si>
  <si>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</si>
  <si>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</si>
  <si>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</si>
  <si>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</si>
  <si>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</si>
  <si>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</si>
  <si>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</si>
  <si>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</si>
  <si>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</si>
  <si>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</si>
  <si>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</si>
  <si>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</si>
  <si>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</si>
  <si>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</si>
  <si>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</si>
  <si>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</si>
  <si>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</si>
  <si>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</si>
  <si>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</si>
  <si>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</si>
  <si>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</si>
  <si>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</si>
  <si>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</si>
  <si>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</si>
  <si>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</si>
  <si>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</si>
  <si>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</si>
  <si>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</si>
  <si>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</si>
  <si>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</si>
  <si>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</si>
  <si>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</si>
  <si>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</si>
  <si>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</si>
  <si>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</si>
  <si>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</si>
  <si>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</si>
  <si>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</si>
  <si>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</si>
  <si>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</si>
  <si>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</si>
  <si>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</si>
  <si>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</si>
  <si>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</si>
  <si>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</si>
  <si>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</si>
  <si>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</si>
  <si>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</si>
  <si>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</si>
  <si>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</si>
  <si>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</si>
  <si>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</si>
  <si>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</si>
  <si>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</si>
  <si>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</si>
  <si>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</si>
  <si>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</si>
  <si>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</si>
  <si>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</si>
  <si>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</si>
  <si>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</si>
  <si>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</si>
  <si>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</si>
  <si>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</si>
  <si>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</si>
  <si>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</si>
  <si>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</si>
  <si>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</si>
  <si>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</si>
  <si>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</si>
  <si>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</si>
  <si>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</si>
  <si>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</si>
  <si>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</si>
  <si>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</si>
  <si>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</si>
  <si>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</si>
  <si>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</si>
  <si>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</si>
  <si>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</si>
  <si>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</si>
  <si>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</si>
  <si>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</si>
  <si>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</si>
  <si>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</si>
  <si>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</si>
  <si>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</si>
  <si>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</si>
  <si>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</si>
  <si>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</si>
  <si>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</si>
  <si>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</si>
  <si>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</si>
  <si>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</si>
  <si>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</si>
  <si>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</si>
  <si>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</si>
  <si>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</si>
  <si>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</si>
  <si>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</si>
  <si>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</si>
  <si>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</si>
  <si>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</si>
  <si>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</si>
  <si>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</si>
  <si>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</si>
  <si>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</si>
  <si>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</si>
  <si>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</si>
  <si>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</si>
  <si>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</si>
  <si>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</si>
  <si>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</si>
  <si>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</si>
  <si>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</si>
  <si>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</si>
  <si>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</si>
  <si>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</si>
  <si>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</si>
  <si>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</si>
  <si>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</si>
  <si>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</si>
  <si>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</si>
  <si>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</si>
  <si>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</si>
  <si>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</si>
  <si>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</si>
  <si>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</si>
  <si>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</si>
  <si>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</si>
  <si>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</si>
  <si>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</si>
  <si>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</si>
  <si>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</si>
  <si>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</si>
  <si>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</si>
  <si>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</si>
  <si>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</si>
  <si>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</si>
  <si>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</si>
  <si>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</si>
  <si>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</si>
  <si>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</si>
  <si>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</si>
  <si>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</si>
  <si>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</si>
  <si>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</si>
  <si>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</si>
  <si>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</si>
  <si>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</si>
  <si>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</si>
  <si>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</si>
  <si>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</si>
  <si>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</si>
  <si>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</si>
  <si>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</si>
  <si>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</si>
  <si>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</si>
  <si>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</si>
  <si>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</si>
  <si>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</si>
  <si>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</si>
  <si>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</si>
  <si>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</si>
  <si>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</si>
  <si>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</si>
  <si>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</si>
  <si>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</si>
  <si>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</si>
  <si>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</si>
  <si>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</si>
  <si>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</si>
  <si>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</si>
  <si>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</si>
  <si>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</si>
  <si>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</si>
  <si>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</si>
  <si>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</si>
  <si>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</si>
  <si>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</si>
  <si>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</si>
  <si>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</si>
  <si>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</si>
  <si>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</si>
  <si>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</si>
  <si>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</si>
  <si>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</si>
  <si>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</si>
  <si>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</si>
  <si>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</si>
  <si>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</si>
  <si>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</si>
  <si>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</si>
  <si>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</si>
  <si>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</si>
  <si>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</si>
  <si>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</si>
  <si>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</si>
  <si>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</si>
  <si>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</si>
  <si>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</si>
  <si>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</si>
  <si>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</si>
  <si>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</si>
  <si>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</si>
  <si>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</si>
  <si>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</si>
  <si>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</si>
  <si>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</si>
  <si>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</si>
  <si>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</si>
  <si>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</si>
  <si>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</si>
  <si>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</si>
  <si>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</si>
  <si>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</si>
  <si>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</si>
  <si>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</si>
  <si>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</si>
  <si>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</si>
  <si>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</si>
  <si>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</si>
  <si>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</si>
  <si>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</si>
  <si>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</si>
  <si>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</si>
  <si>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</si>
  <si>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</si>
  <si>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</si>
  <si>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</si>
  <si>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</si>
  <si>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</si>
  <si>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</si>
  <si>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</si>
  <si>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</si>
  <si>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</si>
  <si>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</si>
  <si>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</si>
  <si>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</si>
  <si>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</si>
  <si>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</si>
  <si>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</si>
  <si>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</si>
  <si>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</si>
  <si>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</si>
  <si>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</si>
  <si>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</si>
  <si>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</si>
  <si>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</si>
  <si>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</si>
  <si>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</si>
  <si>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</si>
  <si>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</si>
  <si>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</si>
  <si>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</si>
  <si>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</si>
  <si>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</si>
  <si>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</si>
  <si>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</si>
  <si>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</si>
  <si>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</si>
  <si>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</si>
  <si>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</si>
  <si>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</si>
  <si>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</si>
  <si>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</si>
  <si>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</si>
  <si>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</si>
  <si>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</si>
  <si>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</si>
  <si>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</si>
  <si>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</si>
  <si>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</si>
  <si>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</si>
  <si>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</si>
  <si>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</si>
  <si>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</si>
  <si>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</si>
  <si>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</si>
  <si>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</si>
  <si>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</si>
  <si>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</si>
  <si>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</si>
  <si>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</si>
  <si>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</si>
  <si>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</si>
  <si>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</si>
  <si>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</si>
  <si>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</si>
  <si>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</si>
  <si>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</si>
  <si>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</si>
  <si>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</si>
  <si>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</si>
  <si>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</si>
  <si>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</si>
  <si>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</si>
  <si>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</si>
  <si>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</si>
  <si>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</si>
  <si>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</si>
  <si>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</si>
  <si>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</si>
  <si>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</si>
  <si>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</si>
  <si>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</si>
  <si>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</si>
  <si>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</si>
  <si>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</si>
  <si>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</si>
  <si>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</si>
  <si>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</si>
  <si>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</si>
  <si>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</si>
  <si>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</si>
  <si>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</si>
  <si>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</si>
  <si>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</si>
  <si>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</si>
  <si>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</si>
  <si>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</si>
  <si>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</si>
  <si>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</si>
  <si>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</si>
  <si>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</si>
  <si>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</si>
  <si>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</si>
  <si>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</si>
  <si>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</si>
  <si>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</si>
  <si>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</si>
  <si>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</si>
  <si>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</si>
  <si>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</si>
  <si>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</si>
  <si>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</si>
  <si>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</si>
  <si>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</si>
  <si>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</si>
  <si>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</si>
  <si>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</si>
  <si>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</si>
  <si>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</si>
  <si>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</si>
  <si>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</si>
  <si>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</si>
  <si>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</si>
  <si>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</si>
  <si>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</si>
  <si>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</si>
  <si>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</si>
  <si>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</si>
  <si>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</si>
  <si>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</si>
  <si>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</si>
  <si>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</si>
  <si>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</si>
  <si>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</si>
  <si>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</si>
  <si>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</si>
  <si>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</si>
  <si>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</si>
  <si>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</si>
  <si>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</si>
  <si>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</si>
  <si>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</si>
  <si>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</si>
  <si>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</si>
  <si>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</si>
  <si>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</si>
  <si>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</si>
  <si>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</si>
  <si>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</si>
  <si>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</si>
  <si>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</si>
  <si>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</si>
  <si>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</si>
  <si>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</si>
  <si>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</si>
  <si>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</si>
  <si>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</si>
  <si>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</si>
  <si>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</si>
  <si>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</si>
  <si>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</si>
  <si>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</si>
  <si>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</si>
  <si>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</si>
  <si>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</si>
  <si>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</si>
  <si>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</si>
  <si>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</si>
  <si>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</si>
  <si>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</si>
  <si>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</si>
  <si>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</si>
  <si>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</si>
  <si>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</si>
  <si>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</si>
  <si>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</si>
  <si>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</si>
  <si>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</si>
  <si>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</si>
  <si>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</si>
  <si>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</si>
  <si>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</si>
  <si>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</si>
  <si>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</si>
  <si>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</si>
  <si>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</si>
  <si>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</si>
  <si>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</si>
  <si>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</si>
  <si>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</si>
  <si>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</si>
  <si>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</si>
  <si>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</si>
  <si>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</si>
  <si>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</si>
  <si>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</si>
  <si>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</si>
  <si>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</si>
  <si>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</si>
  <si>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</si>
  <si>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</si>
  <si>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</si>
  <si>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</si>
  <si>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</si>
  <si>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</si>
  <si>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</si>
  <si>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</si>
  <si>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</si>
  <si>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</si>
  <si>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</si>
  <si>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</si>
  <si>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</si>
  <si>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</si>
  <si>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</si>
  <si>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</si>
  <si>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</si>
  <si>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</si>
  <si>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</si>
  <si>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</si>
  <si>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</si>
  <si>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</si>
  <si>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</si>
  <si>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</si>
  <si>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</si>
  <si>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</si>
  <si>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</si>
  <si>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</si>
  <si>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</si>
  <si>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</si>
  <si>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</si>
  <si>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</si>
  <si>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</si>
  <si>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</si>
  <si>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</si>
  <si>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</si>
  <si>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</si>
  <si>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</si>
  <si>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</si>
  <si>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</si>
  <si>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</si>
  <si>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</si>
  <si>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</si>
  <si>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</si>
  <si>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</si>
  <si>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</si>
  <si>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</si>
  <si>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</si>
  <si>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</si>
  <si>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</si>
  <si>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</si>
  <si>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</si>
  <si>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</si>
  <si>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</si>
  <si>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</si>
  <si>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</si>
  <si>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</si>
  <si>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</si>
  <si>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</si>
  <si>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</si>
  <si>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</si>
  <si>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</si>
  <si>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</si>
  <si>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</si>
  <si>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</si>
  <si>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</si>
  <si>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</si>
  <si>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</si>
  <si>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</si>
  <si>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</si>
  <si>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</si>
  <si>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</si>
  <si>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</si>
  <si>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</si>
  <si>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</si>
  <si>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</si>
  <si>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</si>
  <si>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</si>
  <si>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</si>
  <si>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</si>
  <si>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</si>
  <si>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</si>
  <si>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</si>
  <si>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</si>
  <si>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</si>
  <si>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</si>
  <si>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</si>
  <si>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</si>
  <si>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</si>
  <si>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</si>
  <si>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</si>
  <si>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</si>
  <si>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</si>
  <si>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</si>
  <si>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</si>
  <si>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</si>
  <si>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</si>
  <si>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</si>
  <si>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</si>
  <si>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</si>
  <si>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</si>
  <si>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</si>
  <si>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</si>
  <si>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</si>
  <si>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</si>
  <si>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</si>
  <si>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</si>
  <si>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</si>
  <si>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</si>
  <si>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</si>
  <si>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</si>
  <si>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</si>
  <si>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</si>
  <si>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</si>
  <si>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</si>
  <si>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</si>
  <si>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</si>
  <si>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</si>
  <si>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</si>
  <si>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</si>
  <si>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</si>
  <si>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</si>
  <si>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</si>
  <si>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</si>
  <si>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</si>
  <si>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</si>
  <si>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</si>
  <si>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</si>
  <si>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</si>
  <si>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</si>
  <si>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</si>
  <si>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</si>
  <si>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</si>
  <si>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</si>
  <si>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</si>
  <si>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</si>
  <si>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</si>
  <si>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</si>
  <si>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</si>
  <si>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</si>
  <si>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</si>
  <si>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</si>
  <si>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</si>
  <si>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</si>
  <si>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</si>
  <si>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</si>
  <si>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</si>
  <si>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</si>
  <si>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</si>
  <si>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</si>
  <si>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</si>
  <si>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</si>
  <si>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</si>
  <si>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</si>
  <si>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</si>
  <si>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</si>
  <si>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</si>
  <si>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</si>
  <si>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</si>
  <si>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</si>
  <si>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</si>
  <si>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</si>
  <si>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</si>
  <si>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</si>
  <si>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</si>
  <si>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</si>
  <si>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</si>
  <si>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</si>
  <si>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</si>
  <si>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</si>
  <si>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</si>
  <si>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</si>
  <si>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</si>
  <si>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</si>
  <si>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</si>
  <si>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</si>
  <si>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</si>
  <si>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</si>
  <si>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</si>
  <si>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</si>
  <si>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</si>
  <si>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</si>
  <si>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</si>
  <si>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</si>
  <si>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</si>
  <si>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</si>
  <si>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</si>
  <si>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</si>
  <si>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</si>
  <si>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</si>
  <si>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</si>
  <si>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</si>
  <si>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</si>
  <si>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</si>
  <si>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</si>
  <si>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</si>
  <si>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</si>
  <si>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</si>
  <si>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</si>
  <si>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</si>
  <si>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</si>
  <si>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</si>
  <si>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</si>
  <si>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</si>
  <si>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</si>
  <si>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</si>
  <si>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</si>
  <si>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</si>
  <si>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</si>
  <si>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</si>
  <si>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</si>
  <si>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</si>
  <si>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</si>
  <si>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</si>
  <si>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</si>
  <si>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</si>
  <si>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</si>
  <si>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</si>
  <si>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</si>
  <si>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</si>
  <si>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</si>
  <si>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</si>
  <si>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</si>
  <si>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</si>
  <si>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</si>
  <si>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</si>
  <si>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</si>
  <si>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</si>
  <si>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</si>
  <si>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</si>
  <si>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</si>
  <si>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</si>
  <si>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</si>
  <si>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</si>
  <si>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</si>
  <si>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</si>
  <si>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</si>
  <si>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</si>
  <si>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</si>
  <si>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</si>
  <si>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</si>
  <si>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</si>
  <si>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</si>
  <si>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</si>
  <si>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</si>
  <si>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</si>
  <si>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</si>
  <si>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</si>
  <si>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</si>
  <si>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</si>
  <si>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</si>
  <si>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</si>
  <si>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</si>
  <si>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</si>
  <si>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</si>
  <si>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</si>
  <si>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</si>
  <si>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</si>
  <si>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</si>
  <si>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</si>
  <si>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</si>
  <si>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</si>
  <si>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</si>
  <si>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</si>
  <si>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</si>
  <si>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</si>
  <si>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</si>
  <si>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</si>
  <si>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</si>
  <si>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</si>
  <si>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</si>
  <si>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</si>
  <si>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</si>
  <si>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</si>
  <si>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</si>
  <si>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</si>
  <si>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</si>
  <si>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</si>
  <si>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</si>
  <si>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</si>
  <si>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</si>
  <si>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</si>
  <si>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</si>
  <si>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</si>
  <si>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</si>
  <si>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</si>
  <si>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</si>
  <si>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</si>
  <si>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</si>
  <si>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</si>
  <si>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</si>
  <si>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</si>
  <si>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</si>
  <si>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</si>
  <si>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</si>
  <si>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</si>
  <si>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</si>
  <si>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</si>
  <si>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</si>
  <si>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</si>
  <si>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</si>
  <si>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</si>
  <si>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</si>
  <si>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</si>
  <si>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</si>
  <si>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</si>
  <si>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</si>
  <si>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</si>
  <si>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</si>
  <si>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</si>
  <si>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</si>
  <si>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</si>
  <si>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</si>
  <si>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</si>
  <si>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</si>
  <si>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</si>
  <si>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</si>
  <si>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</si>
  <si>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</si>
  <si>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</si>
  <si>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</si>
  <si>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</si>
  <si>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</si>
  <si>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</si>
  <si>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</si>
  <si>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</si>
  <si>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</si>
  <si>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</si>
  <si>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</si>
  <si>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</si>
  <si>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</si>
  <si>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</si>
  <si>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</si>
  <si>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</si>
  <si>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</si>
  <si>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</si>
  <si>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</si>
  <si>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</si>
  <si>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</si>
  <si>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</si>
  <si>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</si>
  <si>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</si>
  <si>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</si>
  <si>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</si>
  <si>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</si>
  <si>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</si>
  <si>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</si>
  <si>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</si>
  <si>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</si>
  <si>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</si>
  <si>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</si>
  <si>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</si>
  <si>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</si>
  <si>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</si>
  <si>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</si>
  <si>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</si>
  <si>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</si>
  <si>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</si>
  <si>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</si>
  <si>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</si>
  <si>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</si>
  <si>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</si>
  <si>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</si>
  <si>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</si>
  <si>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</si>
  <si>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</si>
  <si>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</si>
  <si>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</si>
  <si>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</si>
  <si>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</si>
  <si>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</si>
  <si>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</si>
  <si>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</si>
  <si>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</si>
  <si>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</si>
  <si>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</si>
  <si>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</si>
  <si>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</si>
  <si>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</si>
  <si>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</si>
  <si>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</si>
  <si>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</si>
  <si>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</si>
  <si>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</si>
  <si>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</si>
  <si>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</si>
  <si>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</si>
  <si>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</si>
  <si>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</si>
  <si>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</si>
  <si>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</si>
  <si>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</si>
  <si>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</si>
  <si>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</si>
  <si>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</si>
  <si>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</si>
  <si>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</si>
  <si>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</si>
  <si>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</si>
  <si>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</si>
  <si>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</si>
  <si>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</si>
  <si>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</si>
  <si>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</si>
  <si>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</si>
  <si>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</si>
  <si>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</si>
  <si>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</si>
  <si>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</si>
  <si>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</si>
  <si>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</si>
  <si>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</si>
  <si>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</si>
  <si>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</si>
  <si>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</si>
  <si>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</si>
  <si>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</si>
  <si>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</si>
  <si>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</si>
  <si>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</si>
  <si>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</si>
  <si>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</si>
  <si>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</si>
  <si>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</si>
  <si>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</si>
  <si>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</si>
  <si>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</si>
  <si>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</si>
  <si>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</si>
  <si>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</si>
  <si>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</si>
  <si>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</si>
  <si>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</si>
  <si>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</si>
  <si>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</si>
  <si>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</si>
  <si>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</si>
  <si>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</si>
  <si>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</si>
  <si>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</si>
  <si>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</si>
  <si>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</si>
  <si>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</si>
  <si>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</si>
  <si>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</si>
  <si>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</si>
  <si>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</si>
  <si>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</si>
  <si>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</si>
  <si>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</si>
  <si>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</si>
  <si>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</si>
  <si>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</si>
  <si>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</si>
  <si>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</si>
  <si>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</si>
  <si>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</si>
  <si>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</si>
  <si>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</si>
  <si>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</si>
  <si>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</si>
  <si>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</si>
  <si>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</si>
  <si>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</si>
  <si>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</si>
  <si>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</si>
  <si>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</si>
  <si>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</si>
  <si>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</si>
  <si>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</si>
  <si>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</si>
  <si>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</si>
  <si>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</si>
  <si>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</si>
  <si>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</si>
  <si>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</si>
  <si>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</si>
  <si>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</si>
  <si>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</si>
  <si>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</si>
  <si>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</si>
  <si>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</si>
  <si>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</si>
  <si>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</si>
  <si>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</si>
  <si>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</si>
  <si>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</si>
  <si>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</si>
  <si>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</si>
  <si>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</si>
  <si>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</si>
  <si>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</si>
  <si>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</si>
  <si>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</si>
  <si>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</si>
  <si>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</si>
  <si>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</si>
  <si>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</si>
  <si>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</si>
  <si>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</si>
  <si>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</si>
  <si>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</si>
  <si>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</si>
  <si>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</si>
  <si>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</si>
  <si>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</si>
  <si>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</si>
  <si>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</si>
  <si>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</si>
  <si>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</si>
  <si>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</si>
  <si>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</si>
  <si>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</si>
  <si>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</si>
  <si>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</si>
  <si>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</si>
  <si>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</si>
  <si>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</si>
  <si>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</si>
  <si>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</si>
  <si>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</si>
  <si>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</si>
  <si>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</si>
  <si>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</si>
  <si>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</si>
  <si>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</si>
  <si>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</si>
  <si>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</si>
  <si>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</si>
  <si>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</si>
  <si>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</si>
  <si>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</si>
  <si>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</si>
  <si>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</si>
  <si>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</si>
  <si>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</si>
  <si>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</si>
  <si>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</si>
  <si>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</si>
  <si>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</si>
  <si>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</si>
  <si>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</si>
  <si>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</si>
  <si>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</si>
  <si>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</si>
  <si>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</si>
  <si>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</si>
  <si>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</si>
  <si>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</si>
  <si>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</si>
  <si>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</si>
  <si>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</si>
  <si>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</si>
  <si>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</si>
  <si>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</si>
  <si>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</si>
  <si>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</si>
  <si>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</si>
  <si>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</si>
  <si>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</si>
  <si>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</si>
  <si>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</si>
  <si>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</si>
  <si>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</si>
  <si>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</si>
  <si>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</si>
  <si>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</si>
  <si>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</si>
  <si>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</si>
  <si>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</si>
  <si>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</si>
  <si>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</si>
  <si>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</si>
  <si>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</si>
  <si>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</si>
  <si>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</si>
  <si>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</si>
  <si>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</si>
  <si>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</si>
  <si>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</si>
  <si>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</si>
  <si>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</si>
  <si>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</si>
  <si>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</si>
  <si>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</si>
  <si>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</si>
  <si>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</si>
  <si>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</si>
  <si>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</si>
  <si>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</si>
  <si>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</si>
  <si>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</si>
  <si>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</si>
  <si>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</si>
  <si>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</si>
  <si>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</si>
  <si>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</si>
  <si>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</si>
  <si>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</si>
  <si>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</si>
  <si>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</si>
  <si>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</si>
  <si>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</si>
  <si>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</si>
  <si>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</si>
  <si>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</si>
  <si>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</si>
  <si>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</si>
  <si>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</si>
  <si>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</si>
  <si>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</si>
  <si>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</si>
  <si>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</si>
  <si>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</si>
  <si>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</si>
  <si>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</si>
  <si>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</si>
  <si>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</si>
  <si>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</si>
  <si>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</si>
  <si>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</si>
  <si>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</si>
  <si>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</si>
  <si>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</si>
  <si>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</si>
  <si>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</si>
  <si>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</si>
  <si>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</si>
  <si>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</si>
  <si>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</si>
  <si>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</si>
  <si>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</si>
  <si>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</si>
  <si>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</si>
  <si>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</si>
  <si>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</si>
  <si>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</si>
  <si>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</si>
  <si>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</si>
  <si>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</si>
  <si>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</si>
  <si>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</si>
  <si>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</si>
  <si>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</si>
  <si>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</si>
  <si>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</si>
  <si>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</si>
  <si>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</si>
  <si>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</si>
  <si>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</si>
  <si>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</si>
  <si>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</si>
  <si>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</si>
  <si>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</si>
  <si>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</si>
  <si>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</si>
  <si>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</si>
  <si>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</si>
  <si>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</si>
  <si>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</si>
  <si>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</si>
  <si>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</si>
  <si>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</si>
  <si>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</si>
  <si>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</si>
  <si>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</si>
  <si>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</si>
  <si>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</si>
  <si>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</si>
  <si>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</si>
  <si>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</si>
  <si>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</si>
  <si>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</si>
  <si>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</si>
  <si>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</si>
  <si>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</si>
  <si>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</si>
  <si>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</si>
  <si>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</si>
  <si>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</si>
  <si>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</si>
  <si>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</si>
  <si>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</si>
  <si>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</si>
  <si>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</si>
  <si>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</si>
  <si>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</si>
  <si>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</si>
  <si>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</si>
  <si>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</si>
  <si>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</si>
  <si>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</si>
  <si>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</si>
  <si>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</si>
  <si>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</si>
  <si>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</si>
  <si>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</si>
  <si>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</si>
  <si>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</si>
  <si>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</si>
  <si>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</si>
  <si>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</si>
  <si>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</si>
  <si>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</si>
  <si>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</si>
  <si>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</si>
  <si>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</si>
  <si>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</si>
  <si>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</si>
  <si>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</si>
  <si>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</si>
  <si>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</si>
  <si>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</si>
  <si>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</si>
  <si>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</si>
  <si>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</si>
  <si>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</si>
  <si>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</si>
  <si>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</si>
  <si>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</si>
  <si>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</si>
  <si>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</si>
  <si>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</si>
  <si>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</si>
  <si>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</si>
  <si>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</si>
  <si>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</si>
  <si>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</si>
  <si>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</si>
  <si>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</si>
  <si>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</si>
  <si>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</si>
  <si>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</si>
  <si>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</si>
  <si>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</si>
  <si>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</si>
  <si>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</si>
  <si>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</si>
  <si>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</si>
  <si>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</si>
  <si>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</si>
  <si>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</si>
  <si>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</si>
  <si>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</si>
  <si>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</si>
  <si>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</si>
  <si>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</si>
  <si>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</si>
  <si>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</si>
  <si>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</si>
  <si>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</si>
  <si>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</si>
  <si>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</si>
  <si>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</si>
  <si>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</si>
  <si>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</si>
  <si>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</si>
  <si>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</si>
  <si>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</si>
  <si>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</si>
  <si>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</si>
  <si>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</si>
  <si>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</si>
  <si>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</si>
  <si>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</si>
  <si>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</si>
  <si>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</si>
  <si>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</si>
  <si>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</si>
  <si>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</si>
  <si>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</si>
  <si>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</si>
  <si>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</si>
  <si>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</si>
  <si>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</si>
  <si>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</si>
  <si>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</si>
  <si>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</si>
  <si>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</si>
  <si>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</si>
  <si>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</si>
  <si>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</si>
  <si>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</si>
  <si>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</si>
  <si>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</si>
  <si>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</si>
  <si>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</si>
  <si>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</si>
  <si>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</si>
  <si>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</si>
  <si>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</si>
  <si>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</si>
  <si>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</si>
  <si>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</si>
  <si>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</si>
  <si>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</si>
  <si>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</si>
  <si>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</si>
  <si>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</si>
  <si>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</si>
  <si>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</si>
  <si>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</si>
  <si>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</si>
  <si>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</si>
  <si>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</si>
  <si>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</si>
  <si>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</si>
  <si>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</si>
  <si>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</si>
  <si>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</si>
  <si>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</si>
  <si>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</si>
  <si>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</si>
  <si>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</si>
  <si>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</si>
  <si>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</si>
  <si>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</si>
  <si>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</si>
  <si>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</si>
  <si>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</si>
  <si>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</si>
  <si>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</si>
  <si>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</si>
  <si>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</si>
  <si>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</si>
  <si>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</si>
  <si>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</si>
  <si>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</si>
  <si>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</si>
  <si>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</si>
  <si>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</si>
  <si>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</si>
  <si>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</si>
  <si>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</si>
  <si>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</si>
  <si>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</si>
  <si>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</si>
  <si>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</si>
  <si>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</si>
  <si>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</si>
  <si>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</si>
  <si>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</si>
  <si>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</si>
  <si>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</si>
  <si>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</si>
  <si>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</si>
  <si>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</si>
  <si>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</si>
  <si>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</si>
  <si>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</si>
  <si>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</si>
  <si>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</si>
  <si>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</si>
  <si>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</si>
  <si>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</si>
  <si>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</si>
  <si>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</si>
  <si>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</si>
  <si>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</si>
  <si>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</si>
  <si>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</si>
  <si>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</si>
  <si>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</si>
  <si>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</si>
  <si>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</si>
  <si>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</si>
  <si>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</si>
  <si>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</si>
  <si>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</si>
  <si>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</si>
  <si>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</si>
  <si>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</si>
  <si>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</si>
  <si>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</si>
  <si>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</si>
  <si>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</si>
  <si>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</si>
  <si>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</si>
  <si>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</si>
  <si>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</si>
  <si>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</si>
  <si>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</si>
  <si>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</si>
  <si>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</si>
  <si>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</si>
  <si>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</si>
  <si>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</si>
  <si>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</si>
  <si>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</si>
  <si>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</si>
  <si>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</si>
  <si>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</si>
  <si>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</si>
  <si>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</si>
  <si>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</si>
  <si>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</si>
  <si>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</si>
  <si>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</si>
  <si>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</si>
  <si>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</si>
  <si>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</si>
  <si>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</si>
  <si>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</si>
  <si>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</si>
  <si>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</si>
  <si>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</si>
  <si>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</si>
  <si>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</si>
  <si>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</si>
  <si>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</si>
  <si>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</si>
  <si>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</si>
  <si>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</si>
  <si>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</si>
  <si>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</si>
  <si>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</si>
  <si>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</si>
  <si>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</si>
  <si>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</si>
  <si>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</si>
  <si>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</si>
  <si>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</si>
  <si>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</si>
  <si>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</si>
  <si>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</si>
  <si>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</si>
  <si>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</si>
  <si>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</si>
  <si>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</si>
  <si>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</si>
  <si>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</si>
  <si>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</si>
  <si>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</si>
  <si>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</si>
  <si>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</si>
  <si>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</si>
  <si>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</si>
  <si>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</si>
  <si>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</si>
  <si>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</si>
  <si>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</si>
  <si>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</si>
  <si>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</si>
  <si>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</si>
  <si>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</si>
  <si>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</si>
  <si>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</si>
  <si>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</si>
  <si>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</si>
  <si>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</si>
  <si>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</si>
  <si>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</si>
  <si>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</si>
  <si>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</si>
  <si>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</si>
  <si>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</si>
  <si>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</si>
  <si>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</si>
  <si>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</si>
  <si>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</si>
  <si>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</si>
  <si>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</si>
  <si>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</si>
  <si>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</si>
  <si>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</si>
  <si>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</si>
  <si>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</si>
  <si>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</si>
  <si>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</si>
  <si>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</si>
  <si>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</si>
  <si>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</si>
  <si>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</si>
  <si>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</si>
  <si>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</si>
  <si>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</si>
  <si>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</si>
  <si>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</si>
  <si>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</si>
  <si>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</si>
  <si>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</si>
  <si>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</si>
  <si>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</si>
  <si>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</si>
  <si>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</si>
  <si>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</si>
  <si>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</si>
  <si>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</si>
  <si>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</si>
  <si>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</si>
  <si>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</si>
  <si>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</si>
  <si>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</si>
  <si>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</si>
  <si>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</si>
  <si>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</si>
  <si>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</si>
  <si>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</si>
  <si>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</si>
  <si>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</si>
  <si>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</si>
  <si>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</si>
  <si>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</si>
  <si>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</si>
  <si>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</si>
  <si>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</si>
  <si>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</si>
  <si>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</si>
  <si>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</si>
  <si>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</si>
  <si>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</si>
  <si>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</si>
  <si>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</si>
  <si>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</si>
  <si>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</si>
  <si>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</si>
  <si>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</si>
  <si>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</si>
  <si>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</si>
  <si>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</si>
  <si>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</si>
  <si>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</si>
  <si>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</si>
  <si>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</si>
  <si>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</si>
  <si>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</si>
  <si>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</si>
  <si>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</si>
  <si>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</si>
  <si>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</si>
  <si>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</si>
  <si>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</si>
  <si>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</si>
  <si>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</si>
  <si>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</si>
  <si>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</si>
  <si>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</si>
  <si>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</si>
  <si>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</si>
  <si>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</si>
  <si>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</si>
  <si>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</si>
  <si>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</si>
  <si>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</si>
  <si>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</si>
  <si>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</si>
  <si>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</si>
  <si>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</si>
  <si>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</si>
  <si>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</si>
  <si>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</si>
  <si>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</si>
  <si>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</si>
  <si>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</si>
  <si>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</si>
  <si>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</si>
  <si>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</si>
  <si>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</si>
  <si>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</si>
  <si>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</si>
  <si>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</si>
  <si>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</si>
  <si>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</si>
  <si>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</si>
  <si>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</si>
  <si>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</si>
  <si>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</si>
  <si>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</si>
  <si>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</si>
  <si>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</si>
  <si>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</si>
  <si>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</si>
  <si>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</si>
  <si>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</si>
  <si>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</si>
  <si>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</si>
  <si>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</si>
  <si>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</si>
  <si>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</si>
  <si>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</si>
  <si>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</si>
  <si>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</si>
  <si>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</si>
  <si>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</si>
  <si>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</si>
  <si>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</si>
  <si>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</si>
  <si>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</si>
  <si>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</si>
  <si>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</si>
  <si>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</si>
  <si>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</si>
  <si>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</si>
  <si>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</si>
  <si>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</si>
  <si>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</si>
  <si>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</si>
  <si>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</si>
  <si>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</si>
  <si>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</si>
  <si>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</si>
  <si>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</si>
  <si>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</si>
  <si>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</si>
  <si>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</si>
  <si>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</si>
  <si>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</si>
  <si>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</si>
  <si>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</si>
  <si>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</si>
  <si>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</si>
  <si>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</si>
  <si>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</si>
  <si>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</si>
  <si>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</si>
  <si>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</si>
  <si>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</si>
  <si>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</si>
  <si>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</si>
  <si>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</si>
  <si>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</si>
  <si>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</si>
  <si>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</si>
  <si>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</si>
  <si>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</si>
  <si>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</si>
  <si>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</si>
  <si>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</si>
  <si>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</si>
  <si>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</si>
  <si>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</si>
  <si>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</si>
  <si>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</si>
  <si>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</si>
  <si>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</si>
  <si>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</si>
  <si>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</si>
  <si>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</si>
  <si>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</si>
  <si>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</si>
  <si>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</si>
  <si>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</si>
  <si>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</si>
  <si>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</si>
  <si>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</si>
  <si>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</si>
  <si>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</si>
  <si>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</si>
  <si>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</si>
  <si>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</si>
  <si>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</si>
  <si>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</si>
  <si>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</si>
  <si>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</si>
  <si>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</si>
  <si>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</si>
  <si>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</si>
  <si>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</si>
  <si>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</si>
  <si>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</si>
  <si>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</si>
  <si>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</si>
  <si>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</si>
  <si>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</si>
  <si>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</si>
  <si>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</si>
  <si>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</si>
  <si>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</si>
  <si>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</si>
  <si>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</si>
  <si>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</si>
  <si>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</si>
  <si>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</si>
  <si>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</si>
  <si>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</si>
  <si>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</si>
  <si>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</si>
  <si>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</si>
  <si>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</si>
  <si>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</si>
  <si>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</si>
  <si>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</si>
  <si>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</si>
  <si>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</si>
  <si>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</si>
  <si>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</si>
  <si>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</si>
  <si>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</si>
  <si>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</si>
  <si>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</si>
  <si>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</si>
  <si>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</si>
  <si>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</si>
  <si>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</si>
  <si>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</si>
  <si>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</si>
  <si>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</si>
  <si>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</si>
  <si>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</si>
  <si>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</si>
  <si>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</si>
  <si>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</si>
  <si>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</si>
  <si>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</si>
  <si>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</si>
  <si>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</si>
  <si>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</si>
  <si>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</si>
  <si>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</si>
  <si>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</si>
  <si>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</si>
  <si>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</si>
  <si>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</si>
  <si>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</si>
  <si>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</si>
  <si>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</si>
  <si>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</si>
  <si>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</si>
  <si>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</si>
  <si>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</si>
  <si>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</si>
  <si>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</si>
  <si>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</si>
  <si>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</si>
  <si>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</si>
  <si>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</si>
  <si>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</si>
  <si>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</si>
  <si>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</si>
  <si>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</si>
  <si>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</si>
  <si>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</si>
  <si>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</si>
  <si>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</si>
  <si>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</si>
  <si>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</si>
  <si>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</si>
  <si>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</si>
  <si>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</si>
  <si>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</si>
  <si>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</si>
  <si>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</si>
  <si>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</si>
  <si>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</si>
  <si>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</si>
  <si>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</si>
  <si>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</si>
  <si>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</si>
  <si>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</si>
  <si>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</si>
  <si>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</si>
  <si>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</si>
  <si>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</si>
  <si>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</si>
  <si>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</si>
  <si>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</si>
  <si>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</si>
  <si>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</si>
  <si>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</si>
  <si>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</si>
  <si>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</si>
  <si>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</si>
  <si>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</si>
  <si>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</si>
  <si>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</si>
  <si>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</si>
  <si>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</si>
  <si>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</si>
  <si>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</si>
  <si>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</si>
  <si>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</si>
  <si>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</si>
  <si>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</si>
  <si>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</si>
  <si>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</si>
  <si>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</si>
  <si>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</si>
  <si>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</si>
  <si>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</si>
  <si>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</si>
  <si>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</si>
  <si>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</si>
  <si>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</si>
  <si>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</si>
  <si>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</si>
  <si>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</si>
  <si>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</si>
  <si>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</si>
  <si>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</si>
  <si>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</si>
  <si>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</si>
  <si>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</si>
  <si>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</si>
  <si>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</si>
  <si>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</si>
  <si>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</si>
  <si>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</si>
  <si>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</si>
  <si>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</si>
  <si>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</si>
  <si>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</si>
  <si>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</si>
  <si>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</si>
  <si>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</si>
  <si>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</si>
  <si>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</si>
  <si>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</si>
  <si>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</si>
  <si>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</si>
  <si>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</si>
  <si>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</si>
  <si>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</si>
  <si>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</si>
  <si>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</si>
  <si>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</si>
  <si>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</si>
  <si>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</si>
  <si>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</si>
  <si>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</si>
  <si>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</si>
  <si>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</si>
  <si>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</si>
  <si>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</si>
  <si>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</si>
  <si>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</si>
  <si>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</si>
  <si>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</si>
  <si>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</si>
  <si>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</si>
  <si>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</si>
  <si>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</si>
  <si>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</si>
  <si>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</si>
  <si>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</si>
  <si>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</si>
  <si>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</si>
  <si>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</si>
  <si>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</si>
  <si>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</si>
  <si>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</si>
  <si>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</si>
  <si>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</si>
  <si>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</si>
  <si>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</si>
  <si>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</si>
  <si>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</si>
  <si>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</si>
  <si>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</si>
  <si>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</si>
  <si>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</si>
  <si>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</si>
  <si>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</si>
  <si>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</si>
  <si>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</si>
  <si>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</si>
  <si>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</si>
  <si>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</si>
  <si>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</si>
  <si>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</si>
  <si>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</si>
  <si>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</si>
  <si>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</si>
  <si>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</si>
  <si>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</si>
  <si>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</si>
  <si>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</si>
  <si>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</si>
  <si>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</si>
  <si>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</si>
  <si>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</si>
  <si>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</si>
  <si>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</si>
  <si>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</si>
  <si>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</si>
  <si>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</si>
  <si>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</si>
  <si>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</si>
  <si>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</si>
  <si>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</si>
  <si>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</si>
  <si>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</si>
  <si>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</si>
  <si>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</si>
  <si>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</si>
  <si>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</si>
  <si>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</si>
  <si>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</si>
  <si>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</si>
  <si>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</si>
  <si>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</si>
  <si>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</si>
  <si>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</si>
  <si>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</si>
  <si>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</si>
  <si>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</si>
  <si>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</si>
  <si>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</si>
  <si>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</si>
  <si>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</si>
  <si>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</si>
  <si>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</si>
  <si>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</si>
  <si>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</si>
  <si>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</si>
  <si>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</si>
  <si>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</si>
  <si>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</si>
  <si>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</si>
  <si>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</si>
  <si>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</si>
  <si>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</si>
  <si>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</si>
  <si>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</si>
  <si>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</si>
  <si>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</si>
  <si>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</si>
  <si>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</si>
  <si>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</si>
  <si>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</si>
  <si>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</si>
  <si>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</si>
  <si>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</si>
  <si>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</si>
  <si>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</si>
  <si>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</si>
  <si>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</si>
  <si>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</si>
  <si>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</si>
  <si>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</si>
  <si>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</si>
  <si>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</si>
  <si>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</si>
  <si>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</si>
  <si>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</si>
  <si>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</si>
  <si>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</si>
  <si>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</si>
  <si>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</si>
  <si>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</si>
  <si>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</si>
  <si>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</si>
  <si>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</si>
  <si>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</si>
  <si>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</si>
  <si>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</si>
  <si>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</si>
  <si>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</si>
  <si>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</si>
  <si>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</si>
  <si>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</si>
  <si>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</si>
  <si>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</si>
  <si>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</si>
  <si>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</si>
  <si>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</si>
  <si>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</si>
  <si>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</si>
  <si>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</si>
  <si>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</si>
  <si>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</si>
  <si>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</si>
  <si>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</si>
  <si>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</si>
  <si>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</si>
  <si>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</si>
  <si>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</si>
  <si>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</si>
  <si>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</si>
  <si>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</si>
  <si>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</si>
  <si>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</si>
  <si>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</si>
  <si>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</si>
  <si>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</si>
  <si>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</si>
  <si>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</si>
  <si>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</si>
  <si>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</si>
  <si>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</si>
  <si>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</si>
  <si>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</si>
  <si>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</si>
  <si>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</si>
  <si>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</si>
  <si>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</si>
  <si>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</si>
  <si>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</si>
  <si>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</si>
  <si>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</si>
  <si>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</si>
  <si>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</si>
  <si>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</si>
  <si>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</si>
  <si>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</si>
  <si>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</si>
  <si>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</si>
  <si>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</si>
  <si>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</si>
  <si>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</si>
  <si>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</si>
  <si>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</si>
  <si>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</si>
  <si>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</si>
  <si>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</si>
  <si>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</si>
  <si>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</si>
  <si>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</si>
  <si>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</si>
  <si>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</si>
  <si>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</si>
  <si>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</si>
  <si>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</si>
  <si>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</si>
  <si>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</si>
  <si>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</si>
  <si>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</si>
  <si>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</si>
  <si>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</si>
  <si>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</si>
  <si>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</si>
  <si>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</si>
  <si>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</si>
  <si>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</si>
  <si>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</si>
  <si>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</si>
  <si>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</si>
  <si>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</si>
  <si>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</si>
  <si>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</si>
  <si>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</si>
  <si>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</si>
  <si>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</si>
  <si>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</si>
  <si>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</si>
  <si>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</si>
  <si>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</si>
  <si>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</si>
  <si>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</si>
  <si>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</si>
  <si>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</si>
  <si>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</si>
  <si>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</si>
  <si>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</si>
  <si>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</si>
  <si>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</si>
  <si>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</si>
  <si>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</si>
  <si>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</si>
  <si>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</si>
  <si>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</si>
  <si>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</si>
  <si>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</si>
  <si>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</si>
  <si>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</si>
  <si>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</si>
  <si>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</si>
  <si>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</si>
  <si>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</si>
  <si>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</si>
  <si>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</si>
  <si>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</si>
  <si>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</si>
  <si>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</si>
  <si>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</si>
  <si>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</si>
  <si>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</si>
  <si>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</si>
  <si>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</si>
  <si>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</si>
  <si>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</si>
  <si>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</si>
  <si>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</si>
  <si>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</si>
  <si>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</si>
  <si>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</si>
  <si>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</si>
  <si>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</si>
  <si>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</si>
  <si>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</si>
  <si>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</si>
  <si>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</si>
  <si>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</si>
  <si>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</si>
  <si>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</si>
  <si>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</si>
  <si>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</si>
  <si>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</si>
  <si>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</si>
  <si>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</si>
  <si>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</si>
  <si>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</si>
  <si>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</si>
  <si>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</si>
  <si>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</si>
  <si>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</si>
  <si>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</si>
  <si>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</si>
  <si>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</si>
  <si>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</si>
  <si>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</si>
  <si>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</si>
  <si>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</si>
  <si>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</si>
  <si>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</si>
  <si>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</si>
  <si>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</si>
  <si>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</si>
  <si>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</si>
  <si>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</si>
  <si>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</si>
  <si>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</si>
  <si>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</si>
  <si>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</si>
  <si>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</si>
  <si>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</si>
  <si>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</si>
  <si>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</si>
  <si>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</si>
  <si>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</si>
  <si>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</si>
  <si>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</si>
  <si>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</si>
  <si>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</si>
  <si>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</si>
  <si>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</si>
  <si>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</si>
  <si>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</si>
  <si>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</si>
  <si>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</si>
  <si>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</si>
  <si>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</si>
  <si>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</si>
  <si>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</si>
  <si>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</si>
  <si>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</si>
  <si>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</si>
  <si>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</si>
  <si>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</si>
  <si>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</si>
  <si>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</si>
  <si>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</si>
  <si>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</si>
  <si>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</si>
  <si>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</si>
  <si>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</si>
  <si>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</si>
  <si>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</si>
  <si>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</si>
  <si>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</si>
  <si>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</si>
  <si>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</si>
  <si>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</si>
  <si>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</si>
  <si>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</si>
  <si>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</si>
  <si>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</si>
  <si>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</si>
  <si>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</si>
  <si>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</si>
  <si>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</si>
  <si>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</si>
  <si>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</si>
  <si>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</si>
  <si>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</si>
  <si>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</si>
  <si>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</si>
  <si>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</si>
  <si>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</si>
  <si>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</si>
  <si>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</si>
  <si>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</si>
  <si>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</si>
  <si>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</si>
  <si>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</si>
  <si>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</si>
  <si>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</si>
  <si>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</si>
  <si>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</si>
  <si>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</si>
  <si>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</si>
  <si>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</si>
  <si>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</si>
  <si>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</si>
  <si>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</si>
  <si>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</si>
  <si>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</si>
  <si>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</si>
  <si>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</si>
  <si>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</si>
  <si>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</si>
  <si>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</si>
  <si>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</si>
  <si>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</si>
  <si>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</si>
  <si>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</si>
  <si>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</si>
  <si>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</si>
  <si>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</si>
  <si>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</si>
  <si>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</si>
  <si>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</si>
  <si>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</si>
  <si>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</si>
  <si>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</si>
  <si>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</si>
  <si>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</si>
  <si>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</si>
  <si>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</si>
  <si>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</si>
  <si>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</si>
  <si>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</si>
  <si>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</si>
  <si>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</si>
  <si>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</si>
  <si>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</si>
  <si>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</si>
  <si>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</si>
  <si>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</si>
  <si>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</si>
  <si>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</si>
  <si>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</si>
  <si>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</si>
  <si>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</si>
  <si>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</si>
  <si>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</si>
  <si>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</si>
  <si>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</si>
  <si>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</si>
  <si>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</si>
  <si>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</si>
  <si>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</si>
  <si>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</si>
  <si>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</si>
  <si>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</si>
  <si>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</si>
  <si>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</si>
  <si>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</si>
  <si>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</si>
  <si>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</si>
  <si>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</si>
  <si>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</si>
  <si>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</si>
  <si>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</si>
  <si>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</si>
  <si>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</si>
  <si>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</si>
  <si>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</si>
  <si>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</si>
  <si>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</si>
  <si>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</si>
  <si>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</si>
  <si>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</si>
  <si>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</si>
  <si>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</si>
  <si>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</si>
  <si>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</si>
  <si>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</si>
  <si>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</si>
  <si>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</si>
  <si>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</si>
  <si>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</si>
  <si>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</si>
  <si>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</si>
  <si>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</si>
  <si>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</si>
  <si>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</si>
  <si>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</si>
  <si>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</si>
  <si>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</si>
  <si>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</si>
  <si>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</si>
  <si>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</si>
  <si>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</si>
  <si>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</si>
  <si>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</si>
  <si>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</si>
  <si>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</si>
  <si>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</si>
  <si>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</si>
  <si>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</si>
  <si>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</si>
  <si>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</si>
  <si>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</si>
  <si>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</si>
  <si>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</si>
  <si>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</si>
  <si>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</si>
  <si>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</si>
  <si>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</si>
  <si>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</si>
  <si>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</si>
  <si>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</si>
  <si>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</si>
  <si>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</si>
  <si>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</si>
  <si>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</si>
  <si>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</si>
  <si>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</si>
  <si>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</si>
  <si>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</si>
  <si>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</si>
  <si>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</si>
  <si>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</si>
  <si>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</si>
  <si>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</si>
  <si>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</si>
  <si>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</si>
  <si>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</si>
  <si>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</si>
  <si>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</si>
  <si>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</si>
  <si>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</si>
  <si>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</si>
  <si>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</si>
  <si>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</si>
  <si>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</si>
  <si>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</si>
  <si>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</si>
  <si>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</si>
  <si>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</si>
  <si>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</si>
  <si>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</si>
  <si>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</si>
  <si>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</si>
  <si>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</si>
  <si>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</si>
  <si>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</si>
  <si>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</si>
  <si>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</si>
  <si>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</si>
  <si>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</si>
  <si>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</si>
  <si>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</si>
  <si>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</si>
  <si>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</si>
  <si>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</si>
  <si>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</si>
  <si>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</si>
  <si>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</si>
  <si>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</si>
  <si>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</si>
  <si>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</si>
  <si>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</si>
  <si>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</si>
  <si>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</si>
  <si>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</si>
  <si>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</si>
  <si>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</si>
  <si>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</si>
  <si>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</si>
  <si>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</si>
  <si>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</si>
  <si>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</si>
  <si>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</si>
  <si>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</si>
  <si>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</si>
  <si>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</si>
  <si>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</si>
  <si>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</si>
  <si>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</si>
  <si>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</si>
  <si>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</si>
  <si>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</si>
  <si>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</si>
  <si>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</si>
  <si>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</si>
  <si>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</si>
  <si>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</si>
  <si>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</si>
  <si>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</si>
  <si>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</si>
  <si>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</si>
  <si>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</si>
  <si>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</si>
  <si>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</si>
  <si>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</si>
  <si>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</si>
  <si>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</si>
  <si>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</si>
  <si>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</si>
  <si>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</si>
  <si>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</si>
  <si>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</si>
  <si>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</si>
  <si>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</si>
  <si>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</si>
  <si>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</si>
  <si>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</si>
  <si>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</si>
  <si>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</si>
  <si>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</si>
  <si>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</si>
  <si>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</si>
  <si>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</si>
  <si>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</si>
  <si>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</si>
  <si>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</si>
  <si>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</si>
  <si>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</si>
  <si>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</si>
  <si>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</si>
  <si>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</si>
  <si>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</si>
  <si>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</si>
  <si>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</si>
  <si>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</si>
  <si>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</si>
  <si>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</si>
  <si>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</si>
  <si>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</si>
  <si>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</si>
  <si>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</si>
  <si>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</si>
  <si>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</si>
  <si>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</si>
  <si>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</si>
  <si>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</si>
  <si>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</si>
  <si>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</si>
  <si>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</si>
  <si>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</si>
  <si>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</si>
  <si>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</si>
  <si>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</si>
  <si>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</si>
  <si>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</si>
  <si>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</si>
  <si>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</si>
  <si>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</si>
  <si>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</si>
  <si>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</si>
  <si>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</si>
  <si>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</si>
  <si>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</si>
  <si>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</si>
  <si>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</si>
  <si>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</si>
  <si>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</si>
  <si>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</si>
  <si>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</si>
  <si>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</si>
  <si>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</si>
  <si>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</si>
  <si>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</si>
  <si>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</si>
  <si>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</si>
  <si>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</si>
  <si>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</si>
  <si>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</si>
  <si>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</si>
  <si>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</si>
  <si>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</si>
  <si>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</si>
  <si>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</si>
  <si>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</si>
  <si>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</si>
  <si>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</si>
  <si>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</si>
  <si>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</si>
  <si>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</si>
  <si>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</si>
  <si>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</si>
  <si>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</si>
  <si>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</si>
  <si>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</si>
  <si>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</si>
  <si>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</si>
  <si>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</si>
  <si>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</si>
  <si>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</si>
  <si>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</si>
  <si>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</si>
  <si>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</si>
  <si>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</si>
  <si>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</si>
  <si>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</si>
  <si>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</si>
  <si>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</si>
  <si>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</si>
  <si>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</si>
  <si>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</si>
  <si>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</si>
  <si>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</si>
  <si>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</si>
  <si>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</si>
  <si>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</si>
  <si>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</si>
  <si>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</si>
  <si>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</si>
  <si>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</si>
  <si>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</si>
  <si>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</si>
  <si>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</si>
  <si>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</si>
  <si>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</si>
  <si>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</si>
  <si>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</si>
  <si>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</si>
  <si>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</si>
  <si>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</si>
  <si>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</si>
  <si>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</si>
  <si>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</si>
  <si>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</si>
  <si>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</si>
  <si>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</si>
  <si>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</si>
  <si>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</si>
  <si>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</si>
  <si>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</si>
  <si>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</si>
  <si>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</si>
  <si>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</si>
  <si>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</si>
  <si>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</si>
  <si>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</si>
  <si>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</si>
  <si>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</si>
  <si>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</si>
  <si>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</si>
  <si>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</si>
  <si>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</si>
  <si>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</si>
  <si>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</si>
  <si>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</si>
  <si>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</si>
  <si>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</si>
  <si>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</si>
  <si>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</si>
  <si>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</si>
  <si>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</si>
  <si>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</si>
  <si>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</si>
  <si>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</si>
  <si>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</si>
  <si>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</si>
  <si>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</si>
  <si>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</si>
  <si>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</si>
  <si>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</si>
  <si>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</si>
  <si>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</si>
  <si>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</si>
  <si>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</si>
  <si>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</si>
  <si>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</si>
  <si>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</si>
  <si>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</si>
  <si>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</si>
  <si>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</si>
  <si>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</si>
  <si>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</si>
  <si>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</si>
  <si>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</si>
  <si>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</si>
  <si>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</si>
  <si>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</si>
  <si>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</si>
  <si>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</si>
  <si>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</si>
  <si>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</si>
  <si>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</si>
  <si>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</si>
  <si>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</si>
  <si>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</si>
  <si>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</si>
  <si>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</si>
  <si>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</si>
  <si>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</si>
  <si>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</si>
  <si>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</si>
  <si>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</si>
  <si>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</si>
  <si>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</si>
  <si>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</si>
  <si>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</si>
  <si>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</si>
  <si>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</si>
  <si>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</si>
  <si>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</si>
  <si>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</si>
  <si>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</si>
  <si>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</si>
  <si>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</si>
  <si>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</si>
  <si>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</si>
  <si>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</si>
  <si>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</si>
  <si>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</si>
  <si>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</si>
  <si>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</si>
  <si>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</si>
  <si>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</si>
  <si>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</si>
  <si>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</si>
  <si>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</si>
  <si>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</si>
  <si>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</si>
  <si>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</si>
  <si>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</si>
  <si>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</si>
  <si>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</si>
  <si>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</si>
  <si>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</si>
  <si>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</si>
  <si>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</si>
  <si>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</si>
  <si>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</si>
  <si>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</si>
  <si>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</si>
  <si>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</si>
  <si>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</si>
  <si>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</si>
  <si>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</si>
  <si>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</si>
  <si>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</si>
  <si>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</si>
  <si>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</si>
  <si>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</si>
  <si>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</si>
  <si>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</si>
  <si>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</si>
  <si>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</si>
  <si>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</si>
  <si>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</si>
  <si>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</si>
  <si>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</si>
  <si>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</si>
  <si>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</si>
  <si>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</si>
  <si>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</si>
  <si>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</si>
  <si>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</si>
  <si>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</si>
  <si>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</si>
  <si>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</si>
  <si>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</si>
  <si>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</si>
  <si>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</si>
  <si>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</si>
  <si>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</si>
  <si>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</si>
  <si>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</si>
  <si>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</si>
  <si>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</si>
  <si>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</si>
  <si>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</si>
  <si>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</si>
  <si>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</si>
  <si>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</si>
  <si>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</si>
  <si>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</si>
  <si>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</si>
  <si>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</si>
  <si>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</si>
  <si>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</si>
  <si>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</si>
  <si>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</si>
  <si>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</si>
  <si>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</si>
  <si>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</si>
  <si>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</si>
  <si>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</si>
  <si>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</si>
  <si>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</si>
  <si>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</si>
  <si>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</si>
  <si>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</si>
  <si>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</si>
  <si>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</si>
  <si>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</si>
  <si>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</si>
  <si>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</si>
  <si>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</si>
  <si>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</si>
  <si>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</si>
  <si>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</si>
  <si>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</si>
  <si>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</si>
  <si>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</si>
  <si>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</si>
  <si>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</si>
  <si>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</si>
  <si>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</si>
  <si>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</si>
  <si>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</si>
  <si>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</si>
  <si>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</si>
  <si>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</si>
  <si>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</si>
  <si>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</si>
  <si>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</si>
  <si>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</si>
  <si>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</si>
  <si>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</si>
  <si>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</si>
  <si>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</si>
  <si>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</si>
  <si>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</si>
  <si>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</si>
  <si>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</si>
  <si>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</si>
  <si>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</si>
  <si>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</si>
  <si>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</si>
  <si>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</si>
  <si>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</si>
  <si>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</si>
  <si>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</si>
  <si>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</si>
  <si>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</si>
  <si>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</si>
  <si>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</si>
  <si>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</si>
  <si>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</si>
  <si>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</si>
  <si>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</si>
  <si>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</si>
  <si>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</si>
  <si>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</si>
  <si>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</si>
  <si>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</si>
  <si>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</si>
  <si>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</si>
  <si>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</si>
  <si>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</si>
  <si>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</si>
  <si>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</si>
  <si>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</si>
  <si>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</si>
  <si>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</si>
  <si>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</si>
  <si>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</si>
  <si>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</si>
  <si>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</si>
  <si>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</si>
  <si>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</si>
  <si>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</si>
  <si>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</si>
  <si>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</si>
  <si>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</si>
  <si>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</si>
  <si>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</si>
  <si>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</si>
  <si>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</si>
  <si>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</si>
  <si>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</si>
  <si>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</si>
  <si>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</si>
  <si>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</si>
  <si>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</si>
  <si>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</si>
  <si>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</si>
  <si>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</si>
  <si>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</si>
  <si>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</si>
  <si>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</si>
  <si>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</si>
  <si>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</si>
  <si>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</si>
  <si>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</si>
  <si>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</si>
  <si>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</si>
  <si>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</si>
  <si>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</si>
  <si>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</si>
  <si>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</si>
  <si>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</si>
  <si>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</si>
  <si>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</si>
  <si>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</si>
  <si>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</si>
  <si>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</si>
  <si>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</si>
  <si>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</si>
  <si>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</si>
  <si>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</si>
  <si>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</si>
  <si>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</si>
  <si>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</si>
  <si>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</si>
  <si>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</si>
  <si>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</si>
  <si>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</si>
  <si>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</si>
  <si>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</si>
  <si>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</si>
  <si>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</si>
  <si>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</si>
  <si>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</si>
  <si>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</si>
  <si>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</si>
  <si>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</si>
  <si>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</si>
  <si>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</si>
  <si>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</si>
  <si>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</si>
  <si>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</si>
  <si>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</si>
  <si>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</si>
  <si>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</si>
  <si>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</si>
  <si>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</si>
  <si>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</si>
  <si>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</si>
  <si>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</si>
  <si>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</si>
  <si>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</si>
  <si>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</si>
  <si>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</si>
  <si>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</si>
  <si>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</si>
  <si>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</si>
  <si>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</si>
  <si>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</si>
  <si>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</si>
  <si>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</si>
  <si>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</si>
  <si>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</si>
  <si>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</si>
  <si>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</si>
  <si>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</si>
  <si>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</si>
  <si>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</si>
  <si>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</si>
  <si>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</si>
  <si>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</si>
  <si>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</si>
  <si>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</si>
  <si>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</si>
  <si>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</si>
  <si>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</si>
  <si>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</si>
  <si>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</si>
  <si>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</si>
  <si>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</si>
  <si>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</si>
  <si>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</si>
  <si>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</si>
  <si>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</si>
  <si>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</si>
  <si>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</si>
  <si>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</si>
  <si>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</si>
  <si>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</si>
  <si>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</si>
  <si>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</si>
  <si>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</si>
  <si>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</si>
  <si>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</si>
  <si>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</si>
  <si>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</si>
  <si>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</si>
  <si>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</si>
  <si>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</si>
  <si>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</si>
  <si>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</si>
  <si>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</si>
  <si>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</si>
  <si>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</si>
  <si>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</si>
  <si>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</si>
  <si>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</si>
  <si>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</si>
  <si>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</si>
  <si>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</si>
  <si>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</si>
  <si>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</si>
  <si>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</si>
  <si>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</si>
  <si>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</si>
  <si>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</si>
  <si>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</si>
  <si>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</si>
  <si>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</si>
  <si>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</si>
  <si>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</si>
  <si>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</si>
  <si>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</si>
  <si>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</si>
  <si>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</si>
  <si>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</si>
  <si>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</si>
  <si>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</si>
  <si>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</si>
  <si>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</si>
  <si>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</si>
  <si>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</si>
  <si>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</si>
  <si>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</si>
  <si>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</si>
  <si>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</si>
  <si>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</si>
  <si>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</si>
  <si>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</si>
  <si>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</si>
  <si>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</si>
  <si>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</si>
  <si>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</si>
  <si>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</si>
  <si>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</si>
  <si>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</si>
  <si>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</si>
  <si>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</si>
  <si>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</si>
  <si>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</si>
  <si>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</si>
  <si>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</si>
  <si>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</si>
  <si>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</si>
  <si>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</si>
  <si>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</si>
  <si>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</si>
  <si>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</si>
  <si>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</si>
  <si>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</si>
  <si>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</si>
  <si>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</si>
  <si>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</si>
  <si>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</si>
  <si>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</si>
  <si>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</si>
  <si>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</si>
  <si>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</si>
  <si>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</si>
  <si>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</si>
  <si>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</si>
  <si>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</si>
  <si>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</si>
  <si>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</si>
  <si>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</si>
  <si>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</si>
  <si>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</si>
  <si>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</si>
  <si>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</si>
  <si>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</si>
  <si>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</si>
  <si>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</si>
  <si>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</si>
  <si>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</si>
  <si>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</si>
  <si>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</si>
  <si>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</si>
  <si>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</si>
  <si>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</si>
  <si>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</si>
  <si>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</si>
  <si>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</si>
  <si>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</si>
  <si>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</si>
  <si>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</si>
  <si>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</si>
  <si>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</si>
  <si>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</si>
  <si>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</si>
  <si>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</si>
  <si>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</si>
  <si>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</si>
  <si>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</si>
  <si>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</si>
  <si>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</si>
  <si>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</si>
  <si>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</si>
  <si>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</si>
  <si>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</si>
  <si>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</si>
  <si>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</si>
  <si>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</si>
  <si>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</si>
  <si>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</si>
  <si>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</si>
  <si>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</si>
  <si>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</si>
  <si>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</si>
  <si>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</si>
  <si>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</si>
  <si>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</si>
  <si>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</si>
  <si>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</si>
  <si>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</si>
  <si>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</si>
  <si>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</si>
  <si>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</si>
  <si>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</si>
  <si>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</si>
  <si>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</si>
  <si>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</si>
  <si>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</si>
  <si>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</si>
  <si>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</si>
  <si>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</si>
  <si>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</si>
  <si>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</si>
  <si>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</si>
  <si>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</si>
  <si>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</si>
  <si>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</si>
  <si>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</si>
  <si>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</si>
  <si>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</si>
  <si>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</si>
  <si>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</si>
  <si>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</si>
  <si>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</si>
  <si>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</si>
  <si>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</si>
  <si>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</si>
  <si>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</si>
  <si>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</si>
  <si>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</si>
  <si>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</si>
  <si>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</si>
  <si>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</si>
  <si>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</si>
  <si>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</si>
  <si>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</si>
  <si>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</si>
  <si>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</si>
  <si>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</si>
  <si>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</si>
  <si>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</si>
  <si>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</si>
  <si>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</si>
  <si>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</si>
  <si>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</si>
  <si>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</si>
  <si>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</si>
  <si>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</si>
  <si>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</si>
  <si>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</si>
  <si>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</si>
  <si>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</si>
  <si>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</si>
  <si>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</si>
  <si>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</si>
  <si>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</si>
  <si>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</si>
  <si>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</si>
  <si>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</si>
  <si>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</si>
  <si>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</si>
  <si>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</si>
  <si>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</si>
  <si>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</si>
  <si>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</si>
  <si>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</si>
  <si>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</si>
  <si>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</si>
  <si>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</si>
  <si>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</si>
  <si>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</si>
  <si>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</si>
  <si>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</si>
  <si>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</si>
  <si>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</si>
  <si>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</si>
  <si>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</si>
  <si>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</si>
  <si>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</si>
  <si>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</si>
  <si>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</si>
  <si>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</si>
  <si>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</si>
  <si>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</si>
  <si>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</si>
  <si>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</si>
  <si>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</si>
  <si>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</si>
  <si>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</si>
  <si>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</si>
  <si>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</si>
  <si>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</si>
  <si>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</si>
  <si>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</si>
  <si>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</si>
  <si>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</si>
  <si>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</si>
  <si>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</si>
  <si>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</si>
  <si>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</si>
  <si>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</si>
  <si>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</si>
  <si>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</si>
  <si>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</si>
  <si>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</si>
  <si>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</si>
  <si>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</si>
  <si>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</si>
  <si>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</si>
  <si>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</si>
  <si>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</si>
  <si>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</si>
  <si>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</si>
  <si>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</si>
  <si>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</si>
  <si>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</si>
  <si>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</si>
  <si>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</si>
  <si>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</si>
  <si>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</si>
  <si>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</si>
  <si>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</si>
  <si>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</si>
  <si>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</si>
  <si>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</si>
  <si>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</si>
  <si>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</si>
  <si>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</si>
  <si>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</si>
  <si>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</si>
  <si>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</si>
  <si>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</si>
  <si>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</si>
  <si>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</si>
  <si>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</si>
  <si>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</si>
  <si>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</si>
  <si>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</si>
  <si>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</si>
  <si>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</si>
  <si>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</si>
  <si>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</si>
  <si>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</si>
  <si>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</si>
  <si>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</si>
  <si>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</si>
  <si>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</si>
  <si>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</si>
  <si>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</si>
  <si>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</si>
  <si>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</si>
  <si>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</si>
  <si>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</si>
  <si>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</si>
  <si>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</si>
  <si>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</si>
  <si>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</si>
  <si>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</si>
  <si>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</si>
  <si>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</si>
  <si>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</si>
  <si>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</si>
  <si>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</si>
  <si>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</si>
  <si>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</si>
  <si>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</si>
  <si>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</si>
  <si>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</si>
  <si>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</si>
  <si>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</si>
  <si>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</si>
  <si>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</si>
  <si>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</si>
  <si>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</si>
  <si>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</si>
  <si>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</si>
  <si>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</si>
  <si>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</si>
  <si>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</si>
  <si>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</si>
  <si>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</si>
  <si>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</si>
  <si>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</si>
  <si>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</si>
  <si>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</si>
  <si>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</si>
  <si>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</si>
  <si>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</si>
  <si>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</si>
  <si>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</si>
  <si>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</si>
  <si>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</si>
  <si>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</si>
  <si>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</si>
  <si>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</si>
  <si>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</si>
  <si>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</si>
  <si>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</si>
  <si>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</si>
  <si>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</si>
  <si>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</si>
  <si>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</si>
  <si>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</si>
  <si>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</si>
  <si>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</si>
  <si>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</si>
  <si>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</si>
  <si>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</si>
  <si>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</si>
  <si>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</si>
  <si>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</si>
  <si>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</si>
  <si>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</si>
  <si>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</si>
  <si>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</si>
  <si>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</si>
  <si>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</si>
  <si>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</si>
  <si>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</si>
  <si>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</si>
  <si>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</si>
  <si>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</si>
  <si>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</si>
  <si>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</si>
  <si>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</si>
  <si>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</si>
  <si>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</si>
  <si>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</si>
  <si>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</si>
  <si>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</si>
  <si>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</si>
  <si>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</si>
  <si>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</si>
  <si>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</si>
  <si>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</si>
  <si>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</si>
  <si>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</si>
  <si>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</si>
  <si>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</si>
  <si>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</si>
  <si>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</si>
  <si>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</si>
  <si>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</si>
  <si>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</si>
  <si>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</si>
  <si>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</si>
  <si>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</si>
  <si>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</si>
  <si>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</si>
  <si>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</si>
  <si>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</si>
  <si>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</si>
  <si>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</si>
  <si>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</si>
  <si>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</si>
  <si>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</si>
  <si>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</si>
  <si>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</si>
  <si>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</si>
  <si>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</si>
  <si>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</si>
  <si>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</si>
  <si>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</si>
  <si>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</si>
  <si>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</si>
  <si>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</si>
  <si>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</si>
  <si>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</si>
  <si>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</si>
  <si>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</si>
  <si>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</si>
  <si>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</si>
  <si>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</si>
  <si>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</si>
  <si>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</si>
  <si>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</si>
  <si>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</si>
  <si>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</si>
  <si>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</si>
  <si>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</si>
  <si>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</si>
  <si>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</si>
  <si>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</si>
  <si>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</si>
  <si>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</si>
  <si>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</si>
  <si>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</si>
  <si>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</si>
  <si>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</si>
  <si>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</si>
  <si>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</si>
  <si>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</si>
  <si>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</si>
  <si>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</si>
  <si>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</si>
  <si>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</si>
  <si>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</si>
  <si>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</si>
  <si>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</si>
  <si>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</si>
  <si>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</si>
  <si>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</si>
  <si>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</si>
  <si>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</si>
  <si>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</si>
  <si>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</si>
  <si>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</si>
  <si>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</si>
  <si>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</si>
  <si>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</si>
  <si>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</si>
  <si>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</si>
  <si>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</si>
  <si>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</si>
  <si>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</si>
  <si>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</si>
  <si>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</si>
  <si>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</si>
  <si>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</si>
  <si>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</si>
  <si>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</si>
  <si>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</si>
  <si>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</si>
  <si>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</si>
  <si>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</si>
  <si>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</si>
  <si>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</si>
  <si>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</si>
  <si>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</si>
  <si>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</si>
  <si>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</si>
  <si>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</si>
  <si>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</si>
  <si>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</si>
  <si>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</si>
  <si>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</si>
  <si>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</si>
  <si>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</si>
  <si>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</si>
  <si>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</si>
  <si>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</si>
  <si>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</si>
  <si>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</si>
  <si>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</si>
  <si>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</si>
  <si>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</si>
  <si>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</si>
  <si>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</si>
  <si>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</si>
  <si>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</si>
  <si>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</si>
  <si>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</si>
  <si>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</si>
  <si>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</si>
  <si>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</si>
  <si>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</si>
  <si>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</si>
  <si>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</si>
  <si>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</si>
  <si>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</si>
  <si>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</si>
  <si>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</si>
  <si>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</si>
  <si>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</si>
  <si>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</si>
  <si>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</si>
  <si>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</si>
  <si>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</si>
  <si>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</si>
  <si>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</si>
  <si>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</si>
  <si>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</si>
  <si>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</si>
  <si>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</si>
  <si>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</si>
  <si>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</si>
  <si>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</si>
  <si>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</si>
  <si>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</si>
  <si>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</si>
  <si>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</si>
  <si>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</si>
  <si>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</si>
  <si>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</si>
  <si>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</si>
  <si>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</si>
  <si>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</si>
  <si>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</si>
  <si>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</si>
  <si>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</si>
  <si>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</si>
  <si>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</si>
  <si>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</si>
  <si>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</si>
  <si>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</si>
  <si>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</si>
  <si>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</si>
  <si>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</si>
  <si>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</si>
  <si>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</si>
  <si>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</si>
  <si>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</si>
  <si>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</si>
  <si>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</si>
  <si>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</si>
  <si>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</si>
  <si>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</si>
  <si>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</si>
  <si>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</si>
  <si>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</si>
  <si>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</si>
  <si>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</si>
  <si>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</si>
  <si>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</si>
  <si>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</si>
  <si>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</si>
  <si>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</si>
  <si>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</si>
  <si>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</si>
  <si>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</si>
  <si>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</si>
  <si>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</si>
  <si>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</si>
  <si>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</si>
  <si>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</si>
  <si>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</si>
  <si>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</si>
  <si>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</si>
  <si>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</si>
  <si>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</si>
  <si>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</si>
  <si>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</si>
  <si>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</si>
  <si>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</si>
  <si>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</si>
  <si>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</si>
  <si>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</si>
  <si>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</si>
  <si>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</si>
  <si>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</si>
  <si>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</si>
  <si>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</si>
  <si>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</si>
  <si>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</si>
  <si>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</si>
  <si>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</si>
  <si>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</si>
  <si>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</si>
  <si>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</si>
  <si>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</si>
  <si>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</si>
  <si>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</si>
  <si>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</si>
  <si>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</si>
  <si>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</si>
  <si>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</si>
  <si>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</si>
  <si>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</si>
  <si>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</si>
  <si>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</si>
  <si>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</si>
  <si>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</si>
  <si>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</si>
  <si>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</si>
  <si>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</si>
  <si>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</si>
  <si>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</si>
  <si>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</si>
  <si>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</si>
  <si>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</si>
  <si>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</si>
  <si>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</si>
  <si>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</si>
  <si>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</si>
  <si>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</si>
  <si>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</si>
  <si>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</si>
  <si>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</si>
  <si>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</si>
  <si>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</si>
  <si>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</si>
  <si>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</si>
  <si>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</si>
  <si>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</si>
  <si>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</si>
  <si>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</si>
  <si>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</si>
  <si>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</si>
  <si>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</si>
  <si>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</si>
  <si>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</si>
  <si>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</si>
  <si>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</si>
  <si>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</si>
  <si>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</si>
  <si>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</si>
  <si>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</si>
  <si>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</si>
  <si>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</si>
  <si>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</si>
  <si>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</si>
  <si>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</si>
  <si>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</si>
  <si>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</si>
  <si>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</si>
  <si>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</si>
  <si>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</si>
  <si>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</si>
  <si>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</si>
  <si>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</si>
  <si>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</si>
  <si>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</si>
  <si>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</si>
  <si>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</si>
  <si>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</si>
  <si>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</si>
  <si>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</si>
  <si>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</si>
  <si>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</si>
  <si>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</si>
  <si>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</si>
  <si>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</si>
  <si>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</si>
  <si>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</si>
  <si>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</si>
  <si>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</si>
  <si>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</si>
  <si>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</si>
  <si>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</si>
  <si>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</si>
  <si>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</si>
  <si>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</si>
  <si>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</si>
  <si>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</si>
  <si>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</si>
  <si>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</si>
  <si>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</si>
  <si>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</si>
  <si>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</si>
  <si>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</si>
  <si>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</si>
  <si>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</si>
  <si>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</si>
  <si>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</si>
  <si>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</si>
  <si>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</si>
  <si>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</si>
  <si>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</si>
  <si>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</si>
  <si>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</si>
  <si>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</si>
  <si>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</si>
  <si>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</si>
  <si>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</si>
  <si>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</si>
  <si>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</si>
  <si>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</si>
  <si>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</si>
  <si>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</si>
  <si>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</si>
  <si>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</si>
  <si>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</si>
  <si>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</si>
  <si>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</si>
  <si>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</si>
  <si>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</si>
  <si>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</si>
  <si>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</si>
  <si>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</si>
  <si>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</si>
  <si>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</si>
  <si>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</si>
  <si>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</si>
  <si>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</si>
  <si>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</si>
  <si>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</si>
  <si>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</si>
  <si>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</si>
  <si>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</si>
  <si>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</si>
  <si>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</si>
  <si>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</si>
  <si>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</si>
  <si>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</si>
  <si>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</si>
  <si>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</si>
  <si>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</si>
  <si>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</si>
  <si>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</si>
  <si>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</si>
  <si>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</si>
  <si>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</si>
  <si>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</si>
  <si>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</si>
  <si>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</si>
  <si>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</si>
  <si>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</si>
  <si>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</si>
  <si>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</si>
  <si>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</si>
  <si>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</si>
  <si>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</si>
  <si>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</si>
  <si>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</si>
  <si>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</si>
  <si>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</si>
  <si>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</si>
  <si>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</si>
  <si>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</si>
  <si>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</si>
  <si>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</si>
  <si>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</si>
  <si>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</si>
  <si>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</si>
  <si>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</si>
  <si>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</si>
  <si>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</si>
  <si>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</si>
  <si>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</si>
  <si>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</si>
  <si>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</si>
  <si>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</si>
  <si>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</si>
  <si>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</si>
  <si>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</si>
  <si>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</si>
  <si>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</si>
  <si>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</si>
  <si>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</si>
  <si>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</si>
  <si>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</si>
  <si>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</si>
  <si>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</si>
  <si>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</si>
  <si>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</si>
  <si>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</si>
  <si>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</si>
  <si>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</si>
  <si>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</si>
  <si>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</si>
  <si>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</si>
  <si>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</si>
  <si>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</si>
  <si>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</si>
  <si>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</si>
  <si>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</si>
  <si>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</si>
  <si>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</si>
  <si>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</si>
  <si>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</si>
  <si>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</si>
  <si>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</si>
  <si>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</si>
  <si>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</si>
  <si>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</si>
  <si>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</si>
  <si>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</si>
  <si>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</si>
  <si>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</si>
  <si>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</si>
  <si>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</si>
  <si>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</si>
  <si>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</si>
  <si>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</si>
  <si>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</si>
  <si>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</si>
  <si>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</si>
  <si>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</si>
  <si>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</si>
  <si>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</si>
  <si>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</si>
  <si>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</si>
  <si>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</si>
  <si>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</si>
  <si>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</si>
  <si>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</si>
  <si>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</si>
  <si>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</si>
  <si>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</si>
  <si>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</si>
  <si>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</si>
  <si>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</si>
  <si>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</si>
  <si>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</si>
  <si>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</si>
  <si>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</si>
  <si>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</si>
  <si>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</si>
  <si>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</si>
  <si>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</si>
  <si>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</si>
  <si>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</si>
  <si>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</si>
  <si>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</si>
  <si>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</si>
  <si>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</si>
  <si>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</si>
  <si>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</si>
  <si>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</si>
  <si>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</si>
  <si>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</si>
  <si>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</si>
  <si>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</si>
  <si>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</si>
  <si>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</si>
  <si>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</si>
  <si>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</si>
  <si>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</si>
  <si>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</si>
  <si>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</si>
  <si>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</si>
  <si>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</si>
  <si>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</si>
  <si>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</si>
  <si>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</si>
  <si>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</si>
  <si>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</si>
  <si>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</si>
  <si>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</si>
  <si>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</si>
  <si>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</si>
  <si>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</si>
  <si>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</si>
  <si>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</si>
  <si>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</si>
  <si>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</si>
  <si>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</si>
  <si>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</si>
  <si>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</si>
  <si>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</si>
  <si>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</si>
  <si>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</si>
  <si>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</si>
  <si>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</si>
  <si>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</si>
  <si>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</si>
  <si>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</si>
  <si>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</si>
  <si>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</si>
  <si>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</si>
  <si>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</si>
  <si>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</si>
  <si>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</si>
  <si>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</si>
  <si>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</si>
  <si>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</si>
  <si>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</si>
  <si>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</si>
  <si>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</si>
  <si>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</si>
  <si>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</si>
  <si>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</si>
  <si>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</si>
  <si>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</si>
  <si>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</si>
  <si>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</si>
  <si>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</si>
  <si>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</si>
  <si>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</si>
  <si>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</si>
  <si>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</si>
  <si>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</si>
  <si>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</si>
  <si>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</si>
  <si>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</si>
  <si>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</si>
  <si>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</si>
  <si>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</si>
  <si>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</si>
  <si>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</si>
  <si>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</si>
  <si>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</si>
  <si>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</si>
  <si>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</si>
  <si>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</si>
  <si>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</si>
  <si>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</si>
  <si>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</si>
  <si>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</si>
  <si>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</si>
  <si>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</si>
  <si>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</si>
  <si>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</si>
  <si>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</si>
  <si>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</si>
  <si>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</si>
  <si>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</si>
  <si>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</si>
  <si>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</si>
  <si>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</si>
  <si>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</si>
  <si>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</si>
  <si>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</si>
  <si>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</si>
  <si>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</si>
  <si>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</si>
  <si>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</si>
  <si>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</si>
  <si>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</si>
  <si>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</si>
  <si>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</si>
  <si>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</si>
  <si>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</si>
  <si>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</si>
  <si>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</si>
  <si>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</si>
  <si>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</si>
  <si>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</si>
  <si>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</si>
  <si>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</si>
  <si>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</si>
  <si>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</si>
  <si>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</si>
  <si>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</si>
  <si>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</si>
  <si>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</si>
  <si>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</si>
  <si>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</si>
  <si>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</si>
  <si>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</si>
  <si>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</si>
  <si>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</si>
  <si>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</si>
  <si>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</si>
  <si>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</si>
  <si>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</si>
  <si>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</si>
  <si>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</si>
  <si>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</si>
  <si>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</si>
  <si>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</si>
  <si>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</si>
  <si>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</si>
  <si>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</si>
  <si>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</si>
  <si>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</si>
  <si>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</si>
  <si>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</si>
  <si>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</si>
  <si>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</si>
  <si>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</si>
  <si>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</si>
  <si>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</si>
  <si>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</si>
  <si>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</si>
  <si>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</si>
  <si>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</si>
  <si>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</si>
  <si>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</si>
  <si>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</si>
  <si>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</si>
  <si>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</si>
  <si>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</si>
  <si>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</si>
  <si>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</si>
  <si>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</si>
  <si>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</si>
  <si>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</si>
  <si>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</si>
  <si>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</si>
  <si>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</si>
  <si>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</si>
  <si>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</si>
  <si>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</si>
  <si>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</si>
  <si>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</si>
  <si>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</si>
  <si>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</si>
  <si>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</si>
  <si>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</si>
  <si>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</si>
  <si>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</si>
  <si>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</si>
  <si>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</si>
  <si>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</si>
  <si>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</si>
  <si>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</si>
  <si>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</si>
  <si>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</si>
  <si>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</si>
  <si>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</si>
  <si>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</si>
  <si>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</si>
  <si>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</si>
  <si>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</si>
  <si>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</si>
  <si>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</si>
  <si>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</si>
  <si>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</si>
  <si>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</si>
  <si>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</si>
  <si>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</si>
  <si>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</si>
  <si>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</si>
  <si>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</si>
  <si>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</si>
  <si>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</si>
  <si>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</si>
  <si>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</si>
  <si>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</si>
  <si>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</si>
  <si>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</si>
  <si>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</si>
  <si>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</si>
  <si>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</si>
  <si>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</si>
  <si>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</si>
  <si>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</si>
  <si>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</si>
  <si>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</si>
  <si>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</si>
  <si>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</si>
  <si>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</si>
  <si>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</si>
  <si>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</si>
  <si>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</si>
  <si>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</si>
  <si>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</si>
  <si>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</si>
  <si>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</si>
  <si>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</si>
  <si>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</si>
  <si>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</si>
  <si>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</si>
  <si>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</si>
  <si>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</si>
  <si>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</si>
  <si>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</si>
  <si>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</si>
  <si>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</si>
  <si>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</si>
  <si>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</si>
  <si>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</si>
  <si>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</si>
  <si>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</si>
  <si>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</si>
  <si>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</si>
  <si>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</si>
  <si>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</si>
  <si>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</si>
  <si>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</si>
  <si>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</si>
  <si>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</si>
  <si>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</si>
  <si>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</si>
  <si>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</si>
  <si>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</si>
  <si>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</si>
  <si>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</si>
  <si>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</si>
  <si>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</si>
  <si>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</si>
  <si>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</si>
  <si>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</si>
  <si>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</si>
  <si>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</si>
  <si>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</si>
  <si>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</si>
  <si>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</si>
  <si>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</si>
  <si>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</si>
  <si>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</si>
  <si>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</si>
  <si>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</si>
  <si>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</si>
  <si>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</si>
  <si>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</si>
  <si>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</si>
  <si>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</si>
  <si>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</si>
  <si>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</si>
  <si>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</si>
  <si>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</si>
  <si>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</si>
  <si>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</si>
  <si>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</si>
  <si>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</si>
  <si>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</si>
  <si>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</si>
  <si>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</si>
  <si>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</si>
  <si>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</si>
  <si>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</si>
  <si>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</si>
  <si>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</si>
  <si>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</si>
  <si>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</si>
  <si>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</si>
  <si>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</si>
  <si>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</si>
  <si>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</si>
  <si>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</si>
  <si>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</si>
  <si>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</si>
  <si>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</si>
  <si>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</si>
  <si>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</si>
  <si>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</si>
  <si>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</si>
  <si>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</si>
  <si>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</si>
  <si>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</si>
  <si>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</si>
  <si>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</si>
  <si>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</si>
  <si>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</si>
  <si>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</si>
  <si>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</si>
  <si>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</si>
  <si>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</si>
  <si>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</si>
  <si>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</si>
  <si>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</si>
  <si>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</si>
  <si>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</si>
  <si>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</si>
  <si>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</si>
  <si>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</si>
  <si>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</si>
  <si>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</si>
  <si>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</si>
  <si>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</si>
  <si>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</si>
  <si>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</si>
  <si>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</si>
  <si>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</si>
  <si>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</si>
  <si>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</si>
  <si>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</si>
  <si>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</si>
  <si>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</si>
  <si>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</si>
  <si>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</si>
  <si>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</si>
  <si>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</si>
  <si>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</si>
  <si>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</si>
  <si>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</si>
  <si>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</si>
  <si>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</si>
  <si>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</si>
  <si>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</si>
  <si>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</si>
  <si>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</si>
  <si>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</si>
  <si>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</si>
  <si>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</si>
  <si>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</si>
  <si>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</si>
  <si>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</si>
  <si>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</si>
  <si>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</si>
  <si>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</si>
  <si>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</si>
  <si>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</si>
  <si>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</si>
  <si>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</si>
  <si>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</si>
  <si>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</si>
  <si>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</si>
  <si>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</si>
  <si>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</si>
  <si>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</si>
  <si>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</si>
  <si>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</si>
  <si>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</si>
  <si>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</si>
  <si>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</si>
  <si>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</si>
  <si>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</si>
  <si>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</si>
  <si>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</si>
  <si>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</si>
  <si>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</si>
  <si>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</si>
  <si>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</si>
  <si>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</si>
  <si>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</si>
  <si>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</si>
  <si>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</si>
  <si>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</si>
  <si>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</si>
  <si>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</si>
  <si>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</si>
  <si>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</si>
  <si>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</si>
  <si>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</si>
  <si>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</si>
  <si>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</si>
  <si>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</si>
  <si>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</si>
  <si>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</si>
  <si>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</si>
  <si>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</si>
  <si>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</si>
  <si>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</si>
  <si>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</si>
  <si>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</si>
  <si>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</si>
  <si>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</si>
  <si>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</si>
  <si>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</si>
  <si>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</si>
  <si>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</si>
  <si>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</si>
  <si>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</si>
  <si>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</si>
  <si>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</si>
  <si>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</si>
  <si>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</si>
  <si>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</si>
  <si>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</si>
  <si>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</si>
  <si>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</si>
  <si>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</si>
  <si>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</si>
  <si>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</si>
  <si>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</si>
  <si>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</si>
  <si>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</si>
  <si>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</si>
  <si>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</si>
  <si>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</si>
  <si>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</si>
  <si>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</si>
  <si>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</si>
  <si>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</si>
  <si>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</si>
  <si>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</si>
  <si>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</si>
  <si>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</si>
  <si>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</si>
  <si>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</si>
  <si>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</si>
  <si>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</si>
  <si>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</si>
  <si>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</si>
  <si>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</si>
  <si>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</si>
  <si>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</si>
  <si>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</si>
  <si>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</si>
  <si>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</si>
  <si>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</si>
  <si>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</si>
  <si>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</si>
  <si>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</si>
  <si>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</si>
  <si>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</si>
  <si>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</si>
  <si>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</si>
  <si>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</si>
  <si>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</si>
  <si>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</si>
  <si>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</si>
  <si>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</si>
  <si>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</si>
  <si>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</si>
  <si>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</si>
  <si>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</si>
  <si>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</si>
  <si>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</si>
  <si>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</si>
  <si>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</si>
  <si>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</si>
  <si>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</si>
  <si>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</si>
  <si>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</si>
  <si>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</si>
  <si>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</si>
  <si>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</si>
  <si>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</si>
  <si>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</si>
  <si>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</si>
  <si>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</si>
  <si>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</si>
  <si>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</si>
  <si>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</si>
  <si>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</si>
  <si>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</si>
  <si>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</si>
  <si>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</si>
  <si>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</si>
  <si>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</si>
  <si>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</si>
  <si>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</si>
  <si>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</si>
  <si>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</si>
  <si>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</si>
  <si>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</si>
  <si>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</si>
  <si>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</si>
  <si>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</si>
  <si>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</si>
  <si>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</si>
  <si>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</si>
  <si>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</si>
  <si>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</si>
  <si>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</si>
  <si>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</si>
  <si>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</si>
  <si>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</si>
  <si>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</si>
  <si>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</si>
  <si>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</si>
  <si>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</si>
  <si>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</si>
  <si>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</si>
  <si>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</si>
  <si>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</si>
  <si>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</si>
  <si>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</si>
  <si>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</si>
  <si>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</si>
  <si>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</si>
  <si>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</si>
  <si>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</si>
  <si>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</si>
  <si>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</si>
  <si>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</si>
  <si>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</si>
  <si>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</si>
  <si>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</si>
  <si>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</si>
  <si>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</si>
  <si>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</si>
  <si>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</si>
  <si>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</si>
  <si>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</si>
  <si>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</si>
  <si>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</si>
  <si>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</si>
  <si>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</si>
  <si>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</si>
  <si>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</si>
  <si>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</si>
  <si>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</si>
  <si>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</si>
  <si>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</si>
  <si>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</si>
  <si>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</si>
  <si>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</si>
  <si>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</si>
  <si>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</si>
  <si>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</si>
  <si>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</si>
  <si>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</si>
  <si>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</si>
  <si>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</si>
  <si>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</si>
  <si>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</si>
  <si>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</si>
  <si>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</si>
  <si>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</si>
  <si>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</si>
  <si>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</si>
  <si>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</si>
  <si>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</si>
  <si>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</si>
  <si>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</si>
  <si>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</si>
  <si>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</si>
  <si>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</si>
  <si>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</si>
  <si>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</si>
  <si>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</si>
  <si>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</si>
  <si>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</si>
  <si>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</si>
  <si>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</si>
  <si>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</si>
  <si>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</si>
  <si>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</si>
  <si>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</si>
  <si>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</si>
  <si>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</si>
  <si>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</si>
  <si>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</si>
  <si>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</si>
  <si>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</si>
  <si>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</si>
  <si>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</si>
  <si>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</si>
  <si>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</si>
  <si>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</si>
  <si>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</si>
  <si>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</si>
  <si>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</si>
  <si>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</si>
  <si>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</si>
  <si>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</si>
  <si>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</si>
  <si>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</si>
  <si>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</si>
  <si>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</si>
  <si>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</si>
  <si>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</si>
  <si>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</si>
  <si>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</si>
  <si>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</si>
  <si>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</si>
  <si>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</si>
  <si>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</si>
  <si>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</si>
  <si>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</si>
  <si>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</si>
  <si>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</si>
  <si>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</si>
  <si>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</si>
  <si>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</si>
  <si>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</si>
  <si>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</si>
  <si>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</si>
  <si>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</si>
  <si>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</si>
  <si>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</si>
  <si>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</si>
  <si>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</si>
  <si>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</si>
  <si>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</si>
  <si>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</si>
  <si>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</si>
  <si>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</si>
  <si>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</si>
  <si>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</si>
  <si>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</si>
  <si>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</si>
  <si>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</si>
  <si>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</si>
  <si>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</si>
  <si>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</si>
  <si>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</si>
  <si>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</si>
  <si>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</si>
  <si>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</si>
  <si>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</si>
  <si>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</si>
  <si>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</si>
  <si>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</si>
  <si>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</si>
  <si>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</si>
  <si>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</si>
  <si>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</si>
  <si>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</si>
  <si>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</si>
  <si>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</si>
  <si>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</si>
  <si>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</si>
  <si>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</si>
  <si>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</si>
  <si>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</si>
  <si>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</si>
  <si>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</si>
  <si>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</si>
  <si>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</si>
  <si>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</si>
  <si>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</si>
  <si>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</si>
  <si>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</si>
  <si>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</si>
  <si>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</si>
  <si>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</si>
  <si>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</si>
  <si>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</si>
  <si>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</si>
  <si>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</si>
  <si>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</si>
  <si>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</si>
  <si>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</si>
  <si>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</si>
  <si>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</si>
  <si>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</si>
  <si>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</si>
  <si>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</si>
  <si>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</si>
  <si>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</si>
  <si>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</si>
  <si>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</si>
  <si>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</si>
  <si>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</si>
  <si>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</si>
  <si>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</si>
  <si>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</si>
  <si>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</si>
  <si>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</si>
  <si>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</si>
  <si>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</si>
  <si>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</si>
  <si>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</si>
  <si>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</si>
  <si>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</si>
  <si>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</si>
  <si>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</si>
  <si>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</si>
  <si>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</si>
  <si>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</si>
  <si>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</si>
  <si>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</si>
  <si>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</si>
  <si>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</si>
  <si>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</si>
  <si>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</si>
  <si>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</si>
  <si>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</si>
  <si>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</si>
  <si>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</si>
  <si>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</si>
  <si>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</si>
  <si>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</si>
  <si>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</si>
  <si>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</si>
  <si>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</si>
  <si>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</si>
  <si>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</si>
  <si>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</si>
  <si>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</si>
  <si>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</si>
  <si>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</si>
  <si>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</si>
  <si>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</si>
  <si>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</si>
  <si>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</si>
  <si>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</si>
  <si>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</si>
  <si>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</si>
  <si>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</si>
  <si>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</si>
  <si>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</si>
  <si>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</si>
  <si>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</si>
  <si>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</si>
  <si>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</si>
  <si>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</si>
  <si>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</si>
  <si>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</si>
  <si>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</si>
  <si>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</si>
  <si>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</si>
  <si>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</si>
  <si>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</si>
  <si>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</si>
  <si>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</si>
  <si>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</si>
  <si>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</si>
  <si>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</si>
  <si>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</si>
  <si>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</si>
  <si>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</si>
  <si>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</si>
  <si>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</si>
  <si>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</si>
  <si>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</si>
  <si>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</si>
  <si>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</si>
  <si>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</si>
  <si>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</si>
  <si>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</si>
  <si>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</si>
  <si>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</si>
  <si>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</si>
  <si>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</si>
  <si>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</si>
  <si>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</si>
  <si>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</si>
  <si>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</si>
  <si>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</si>
  <si>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</si>
  <si>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</si>
  <si>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</si>
  <si>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</si>
  <si>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</si>
  <si>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</si>
  <si>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</si>
  <si>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</si>
  <si>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</si>
  <si>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</si>
  <si>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</si>
  <si>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</si>
  <si>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</si>
  <si>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</si>
  <si>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</si>
  <si>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</si>
  <si>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</si>
  <si>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</si>
  <si>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</si>
  <si>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</si>
  <si>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</si>
  <si>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</si>
  <si>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</si>
  <si>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</si>
  <si>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</si>
  <si>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</si>
  <si>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</si>
  <si>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</si>
  <si>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</si>
  <si>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</si>
  <si>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</si>
  <si>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</si>
  <si>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</si>
  <si>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</si>
  <si>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</si>
  <si>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</si>
  <si>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</si>
  <si>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</si>
  <si>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</si>
  <si>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</si>
  <si>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</si>
  <si>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</si>
  <si>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</si>
  <si>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</si>
  <si>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</si>
  <si>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</si>
  <si>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</si>
  <si>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</si>
  <si>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</si>
  <si>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</si>
  <si>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</si>
  <si>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</si>
  <si>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</si>
  <si>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</si>
  <si>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</si>
  <si>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</si>
  <si>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</si>
  <si>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</si>
  <si>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</si>
  <si>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</si>
  <si>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</si>
  <si>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</si>
  <si>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</si>
  <si>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</si>
  <si>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</si>
  <si>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</si>
  <si>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</si>
  <si>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</si>
  <si>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</si>
  <si>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</si>
  <si>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</si>
  <si>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</si>
  <si>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</si>
  <si>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</si>
  <si>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</si>
  <si>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</si>
  <si>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</si>
  <si>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</si>
  <si>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</si>
  <si>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</si>
  <si>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</si>
  <si>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</si>
  <si>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</si>
  <si>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</si>
  <si>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</si>
  <si>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</si>
  <si>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</si>
  <si>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</si>
  <si>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</si>
  <si>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</si>
  <si>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</si>
  <si>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</si>
  <si>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</si>
  <si>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</si>
  <si>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</si>
  <si>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</si>
  <si>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</si>
  <si>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</si>
  <si>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</si>
  <si>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</si>
  <si>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</si>
  <si>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</si>
  <si>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</si>
  <si>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</si>
  <si>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</si>
  <si>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</si>
  <si>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</si>
  <si>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</si>
  <si>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</si>
  <si>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</si>
  <si>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</si>
  <si>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</si>
  <si>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</si>
  <si>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</si>
  <si>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</si>
  <si>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</si>
  <si>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</si>
  <si>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</si>
  <si>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</si>
  <si>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</si>
  <si>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</si>
  <si>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</si>
  <si>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</si>
  <si>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</si>
  <si>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</si>
  <si>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</si>
  <si>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</si>
  <si>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</si>
  <si>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</si>
  <si>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</si>
  <si>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</si>
  <si>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</si>
  <si>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</si>
  <si>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</si>
  <si>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</si>
  <si>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</si>
  <si>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</si>
  <si>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</si>
  <si>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</si>
  <si>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</si>
  <si>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</si>
  <si>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</si>
  <si>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</si>
  <si>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</si>
  <si>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</si>
  <si>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</si>
  <si>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</si>
  <si>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</si>
  <si>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</si>
  <si>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</si>
  <si>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</si>
  <si>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</si>
  <si>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</si>
  <si>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</si>
  <si>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</si>
  <si>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</si>
  <si>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</si>
  <si>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</si>
  <si>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</si>
  <si>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</si>
  <si>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</si>
  <si>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</si>
  <si>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</si>
  <si>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</si>
  <si>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</si>
  <si>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</si>
  <si>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</si>
  <si>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</si>
  <si>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</si>
  <si>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</si>
  <si>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</si>
  <si>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</si>
  <si>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</si>
  <si>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</si>
  <si>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</si>
  <si>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</si>
  <si>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</si>
  <si>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</si>
  <si>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</si>
  <si>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</si>
  <si>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</si>
  <si>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</si>
  <si>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</si>
  <si>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</si>
  <si>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</si>
  <si>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</si>
  <si>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</si>
  <si>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</si>
  <si>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</si>
  <si>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</si>
  <si>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</si>
  <si>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</si>
  <si>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</si>
  <si>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</si>
  <si>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</si>
  <si>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</si>
  <si>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</si>
  <si>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</si>
  <si>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</si>
  <si>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</si>
  <si>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</si>
  <si>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</si>
  <si>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</si>
  <si>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</si>
  <si>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</si>
  <si>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</si>
  <si>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</si>
  <si>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</si>
  <si>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</si>
  <si>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</si>
  <si>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</si>
  <si>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</si>
  <si>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</si>
  <si>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</si>
  <si>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</si>
  <si>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</si>
  <si>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</si>
  <si>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</si>
  <si>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</si>
  <si>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</si>
  <si>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</si>
  <si>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</si>
  <si>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</si>
  <si>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</si>
  <si>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</si>
  <si>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</si>
  <si>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</si>
  <si>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</si>
  <si>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</si>
  <si>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</si>
  <si>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</si>
  <si>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</si>
  <si>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</si>
  <si>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</si>
  <si>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</si>
  <si>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</si>
  <si>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</si>
  <si>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</si>
  <si>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</si>
  <si>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</si>
  <si>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</si>
  <si>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</si>
  <si>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</si>
  <si>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</si>
  <si>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</si>
  <si>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</si>
  <si>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</si>
  <si>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</si>
  <si>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</si>
  <si>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</si>
  <si>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</si>
  <si>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</si>
  <si>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</si>
  <si>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</si>
  <si>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</si>
  <si>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</si>
  <si>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</si>
  <si>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</si>
  <si>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</si>
  <si>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</si>
  <si>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</si>
  <si>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</si>
  <si>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</si>
  <si>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</si>
  <si>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</si>
  <si>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</si>
  <si>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</si>
  <si>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</si>
  <si>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</si>
  <si>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</si>
  <si>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</si>
  <si>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</si>
  <si>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</si>
  <si>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</si>
  <si>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</si>
  <si>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</si>
  <si>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</si>
  <si>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</si>
  <si>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</si>
  <si>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</si>
  <si>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</si>
  <si>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</si>
  <si>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</si>
  <si>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</si>
  <si>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</si>
  <si>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</si>
  <si>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</si>
  <si>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</si>
  <si>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</si>
  <si>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</si>
  <si>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</si>
  <si>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</si>
  <si>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</si>
  <si>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</si>
  <si>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</si>
  <si>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</si>
  <si>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</si>
  <si>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</si>
  <si>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</si>
  <si>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</si>
  <si>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</si>
  <si>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</si>
  <si>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</si>
  <si>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</si>
  <si>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</si>
  <si>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</si>
  <si>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</si>
  <si>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</si>
  <si>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</si>
  <si>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</si>
  <si>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</si>
  <si>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</si>
  <si>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</si>
  <si>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</si>
  <si>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</si>
  <si>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</si>
  <si>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</si>
  <si>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</si>
  <si>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</si>
  <si>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</si>
  <si>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</si>
  <si>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</si>
  <si>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</si>
  <si>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</si>
  <si>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</si>
  <si>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</si>
  <si>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</si>
  <si>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</si>
  <si>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</si>
  <si>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</si>
  <si>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</si>
  <si>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</si>
  <si>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</si>
  <si>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</si>
  <si>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</si>
  <si>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</si>
  <si>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</si>
  <si>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</si>
  <si>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</si>
  <si>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</si>
  <si>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</si>
  <si>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</si>
  <si>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</si>
  <si>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</si>
  <si>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</si>
  <si>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</si>
  <si>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</si>
  <si>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</si>
  <si>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</si>
  <si>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</si>
  <si>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</si>
  <si>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</si>
  <si>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</si>
  <si>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</si>
  <si>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</si>
  <si>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</si>
  <si>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</si>
  <si>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</si>
  <si>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</si>
  <si>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</si>
  <si>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</si>
  <si>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</si>
  <si>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</si>
  <si>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</si>
  <si>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</si>
  <si>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</si>
  <si>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</si>
  <si>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</si>
  <si>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</si>
  <si>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</si>
  <si>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</si>
  <si>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</si>
  <si>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</si>
  <si>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</si>
  <si>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</si>
  <si>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</si>
  <si>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</si>
  <si>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</si>
  <si>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</si>
  <si>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</si>
  <si>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</si>
  <si>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</si>
  <si>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</si>
  <si>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</si>
  <si>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</si>
  <si>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</si>
  <si>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</si>
  <si>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</si>
  <si>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</si>
  <si>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</si>
  <si>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</si>
  <si>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</si>
  <si>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</si>
  <si>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</si>
  <si>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</si>
  <si>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</si>
  <si>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</si>
  <si>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</si>
  <si>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</si>
  <si>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</si>
  <si>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</si>
  <si>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</si>
  <si>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</si>
  <si>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</si>
  <si>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</si>
  <si>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</si>
  <si>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</si>
  <si>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</si>
  <si>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</si>
  <si>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</si>
  <si>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</si>
  <si>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</si>
  <si>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</si>
  <si>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</si>
  <si>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</si>
  <si>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</si>
  <si>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</si>
  <si>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</si>
  <si>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</si>
  <si>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</si>
  <si>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</si>
  <si>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</si>
  <si>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</si>
  <si>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</si>
  <si>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</si>
  <si>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</si>
  <si>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</si>
  <si>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</si>
  <si>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</si>
  <si>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</si>
  <si>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</si>
  <si>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</si>
  <si>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</si>
  <si>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</si>
  <si>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</si>
  <si>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</si>
  <si>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</si>
  <si>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</si>
  <si>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</si>
  <si>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</si>
  <si>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</si>
  <si>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</si>
  <si>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</si>
  <si>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</si>
  <si>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</si>
  <si>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</si>
  <si>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</si>
  <si>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</si>
  <si>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</si>
  <si>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</si>
  <si>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</si>
  <si>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</si>
  <si>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</si>
  <si>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</si>
  <si>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</si>
  <si>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</si>
  <si>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</si>
  <si>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</si>
  <si>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</si>
  <si>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</si>
  <si>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</si>
  <si>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</si>
  <si>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</si>
  <si>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</si>
  <si>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</si>
  <si>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</si>
  <si>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</si>
  <si>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</si>
  <si>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</si>
  <si>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</si>
  <si>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</si>
  <si>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</si>
  <si>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</si>
  <si>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</si>
  <si>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</si>
  <si>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</si>
  <si>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</si>
  <si>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</si>
  <si>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</si>
  <si>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</si>
  <si>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</si>
  <si>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</si>
  <si>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</si>
  <si>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</si>
  <si>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</si>
  <si>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</si>
  <si>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</si>
  <si>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</si>
  <si>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</si>
  <si>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</si>
  <si>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</si>
  <si>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</si>
  <si>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</si>
  <si>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</si>
  <si>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</si>
  <si>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</si>
  <si>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</si>
  <si>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</si>
  <si>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</si>
  <si>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</si>
  <si>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</si>
  <si>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</si>
  <si>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</si>
  <si>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</si>
  <si>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</si>
  <si>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</si>
  <si>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</si>
  <si>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</si>
  <si>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</si>
  <si>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</si>
  <si>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</si>
  <si>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</si>
  <si>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</si>
  <si>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</si>
  <si>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</si>
  <si>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</si>
  <si>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</si>
  <si>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</si>
  <si>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</si>
  <si>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</si>
  <si>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</si>
  <si>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</si>
  <si>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</si>
  <si>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</si>
  <si>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</si>
  <si>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</si>
  <si>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</si>
  <si>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</si>
  <si>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</si>
  <si>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</si>
  <si>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</si>
  <si>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</si>
  <si>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</si>
  <si>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</si>
  <si>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</si>
  <si>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</si>
  <si>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</si>
  <si>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</si>
  <si>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</si>
  <si>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</si>
  <si>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</si>
  <si>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</si>
  <si>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</si>
  <si>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</si>
  <si>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</si>
  <si>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</si>
  <si>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</si>
  <si>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</si>
  <si>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</si>
  <si>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</si>
  <si>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</si>
  <si>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</si>
  <si>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</si>
  <si>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</si>
  <si>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</si>
  <si>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</si>
  <si>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</si>
  <si>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</si>
  <si>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</si>
  <si>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</si>
  <si>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</si>
  <si>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</si>
  <si>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</si>
  <si>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</si>
  <si>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</si>
  <si>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</si>
  <si>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</si>
  <si>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</si>
  <si>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</si>
  <si>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</si>
  <si>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</si>
  <si>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</si>
  <si>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</si>
  <si>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</si>
  <si>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</si>
  <si>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</si>
  <si>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</si>
  <si>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</si>
  <si>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</si>
  <si>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</si>
  <si>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</si>
  <si>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</si>
  <si>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</si>
  <si>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</si>
  <si>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</si>
  <si>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</si>
  <si>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</si>
  <si>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</si>
  <si>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</si>
  <si>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</si>
  <si>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</si>
  <si>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</si>
  <si>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</si>
  <si>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</si>
  <si>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</si>
  <si>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</si>
  <si>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</si>
  <si>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</si>
  <si>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</si>
  <si>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</si>
  <si>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</si>
  <si>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</si>
  <si>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</si>
  <si>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</si>
  <si>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</si>
  <si>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</si>
  <si>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</si>
  <si>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</si>
  <si>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</si>
  <si>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</si>
  <si>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</si>
  <si>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</si>
  <si>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</si>
  <si>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</si>
  <si>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</si>
  <si>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</si>
  <si>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</si>
  <si>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</si>
  <si>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</si>
  <si>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</si>
  <si>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</si>
  <si>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</si>
  <si>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</si>
  <si>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</si>
  <si>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</si>
  <si>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</si>
  <si>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</si>
  <si>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</si>
  <si>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</si>
  <si>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</si>
  <si>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</si>
  <si>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</si>
  <si>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</si>
  <si>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</si>
  <si>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</si>
  <si>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</si>
  <si>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</si>
  <si>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</si>
  <si>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</si>
  <si>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</si>
  <si>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</si>
  <si>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</si>
  <si>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</si>
  <si>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</si>
  <si>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</si>
  <si>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</si>
  <si>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</si>
  <si>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</si>
  <si>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</si>
  <si>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</si>
  <si>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</si>
  <si>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</si>
  <si>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</si>
  <si>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</si>
  <si>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</si>
  <si>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</si>
  <si>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</si>
  <si>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</si>
  <si>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</si>
  <si>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</si>
  <si>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</si>
  <si>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</si>
  <si>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</si>
  <si>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</si>
  <si>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</si>
  <si>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</si>
  <si>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</si>
  <si>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</si>
  <si>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</si>
  <si>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</si>
  <si>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</si>
  <si>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</si>
  <si>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</si>
  <si>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</si>
  <si>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</si>
  <si>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</si>
  <si>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</si>
  <si>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</si>
  <si>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</si>
  <si>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</si>
  <si>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</si>
  <si>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</si>
  <si>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</si>
  <si>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</si>
  <si>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</si>
  <si>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</si>
  <si>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</si>
  <si>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</si>
  <si>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</si>
  <si>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</si>
  <si>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</si>
  <si>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</si>
  <si>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</si>
  <si>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</si>
  <si>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</si>
  <si>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</si>
  <si>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</si>
  <si>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</si>
  <si>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</si>
  <si>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</si>
  <si>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</si>
  <si>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</si>
  <si>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</si>
  <si>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</si>
  <si>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</si>
  <si>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</si>
  <si>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</si>
  <si>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</si>
  <si>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</si>
  <si>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</si>
  <si>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</si>
  <si>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</si>
  <si>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</si>
  <si>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</si>
  <si>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</si>
  <si>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</si>
  <si>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</si>
  <si>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</si>
  <si>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</si>
  <si>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</si>
  <si>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</si>
  <si>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</si>
  <si>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</si>
  <si>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</si>
  <si>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</si>
  <si>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</si>
  <si>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</si>
  <si>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</si>
  <si>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</si>
  <si>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</si>
  <si>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</si>
  <si>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</si>
  <si>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</si>
  <si>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</si>
  <si>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</si>
  <si>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</si>
  <si>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</si>
  <si>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</si>
  <si>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</si>
  <si>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</si>
  <si>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</si>
  <si>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</si>
  <si>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</si>
  <si>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</si>
  <si>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</si>
  <si>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</si>
  <si>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</si>
  <si>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</si>
  <si>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</si>
  <si>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</si>
  <si>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</si>
  <si>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</si>
  <si>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</si>
  <si>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</si>
  <si>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</si>
  <si>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</si>
  <si>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</si>
  <si>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</si>
  <si>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</si>
  <si>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</si>
  <si>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</si>
  <si>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</si>
  <si>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</si>
  <si>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</si>
  <si>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</si>
  <si>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</si>
  <si>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</si>
  <si>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</si>
  <si>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</si>
  <si>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</si>
  <si>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</si>
  <si>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</si>
  <si>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</si>
  <si>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</si>
  <si>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</si>
  <si>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</si>
  <si>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</si>
  <si>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</si>
  <si>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</si>
  <si>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</si>
  <si>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</si>
  <si>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</si>
  <si>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</si>
  <si>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</si>
  <si>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</si>
  <si>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</si>
  <si>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</si>
  <si>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</si>
  <si>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</si>
  <si>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</si>
  <si>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</si>
  <si>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</si>
  <si>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</si>
  <si>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</si>
  <si>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</si>
  <si>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</si>
  <si>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</si>
  <si>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</si>
  <si>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</si>
  <si>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</si>
  <si>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</si>
  <si>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</si>
  <si>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</si>
  <si>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</si>
  <si>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</si>
  <si>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</si>
  <si>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</si>
  <si>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</si>
  <si>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</si>
  <si>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</si>
  <si>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</si>
  <si>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</si>
  <si>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</si>
  <si>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</si>
  <si>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</si>
  <si>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</si>
  <si>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</si>
  <si>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</si>
  <si>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</si>
  <si>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</si>
  <si>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</si>
  <si>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</si>
  <si>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</si>
  <si>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</si>
  <si>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</si>
  <si>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</si>
  <si>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</si>
  <si>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</si>
  <si>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</si>
  <si>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</si>
  <si>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</si>
  <si>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</si>
  <si>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</si>
  <si>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</si>
  <si>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</si>
  <si>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</si>
  <si>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</si>
  <si>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</si>
  <si>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</si>
  <si>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</si>
  <si>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</si>
  <si>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</si>
  <si>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</si>
  <si>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</si>
  <si>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</si>
  <si>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</si>
  <si>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</si>
  <si>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</si>
  <si>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</si>
  <si>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</si>
  <si>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</si>
  <si>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</si>
  <si>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</si>
  <si>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</si>
  <si>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</si>
  <si>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</si>
  <si>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</si>
  <si>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</si>
  <si>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</si>
  <si>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</si>
  <si>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</si>
  <si>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</si>
  <si>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</si>
  <si>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</si>
  <si>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</si>
  <si>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</si>
  <si>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</si>
  <si>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</si>
  <si>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</si>
  <si>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</si>
  <si>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</si>
  <si>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</si>
  <si>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</si>
  <si>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</si>
  <si>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</si>
  <si>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</si>
  <si>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</si>
  <si>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</si>
  <si>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</si>
  <si>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</si>
  <si>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</si>
  <si>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</si>
  <si>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</si>
  <si>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</si>
  <si>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</si>
  <si>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</si>
  <si>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</si>
  <si>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</si>
  <si>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</si>
  <si>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</si>
  <si>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</si>
  <si>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</si>
  <si>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</si>
  <si>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</si>
  <si>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</si>
  <si>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</si>
  <si>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</si>
  <si>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</si>
  <si>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</si>
  <si>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</si>
  <si>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</si>
  <si>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</si>
  <si>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</si>
  <si>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</si>
  <si>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</si>
  <si>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</si>
  <si>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</si>
  <si>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</si>
  <si>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</si>
  <si>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</si>
  <si>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</si>
  <si>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</si>
  <si>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</si>
  <si>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</si>
  <si>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</si>
  <si>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</si>
  <si>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</si>
  <si>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</si>
  <si>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</si>
  <si>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</si>
  <si>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</si>
  <si>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</si>
  <si>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</si>
  <si>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</si>
  <si>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</si>
  <si>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</si>
  <si>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</si>
  <si>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</si>
  <si>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</si>
  <si>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</si>
  <si>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</si>
  <si>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</si>
  <si>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</si>
  <si>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</si>
  <si>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</si>
  <si>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</si>
  <si>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</si>
  <si>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</si>
  <si>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</si>
  <si>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</si>
  <si>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</si>
  <si>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</si>
  <si>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</si>
  <si>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</si>
  <si>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</si>
  <si>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</si>
  <si>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</si>
  <si>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</si>
  <si>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</si>
  <si>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</si>
  <si>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</si>
  <si>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</si>
  <si>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</si>
  <si>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</si>
  <si>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</si>
  <si>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</si>
  <si>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</si>
  <si>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</si>
  <si>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</si>
  <si>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</si>
  <si>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</si>
  <si>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</si>
  <si>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</si>
  <si>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</si>
  <si>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</si>
  <si>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</si>
  <si>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</si>
  <si>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</si>
  <si>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</si>
  <si>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</si>
  <si>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</si>
  <si>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</si>
  <si>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</si>
  <si>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</si>
  <si>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</si>
  <si>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</si>
  <si>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</si>
  <si>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</si>
  <si>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</si>
  <si>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</si>
  <si>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</si>
  <si>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</si>
  <si>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</si>
  <si>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</si>
  <si>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</si>
  <si>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</si>
  <si>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</si>
  <si>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</si>
  <si>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</si>
  <si>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</si>
  <si>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</si>
  <si>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</si>
  <si>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</si>
  <si>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</si>
  <si>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</si>
  <si>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</si>
  <si>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</si>
  <si>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</si>
  <si>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</si>
  <si>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</si>
  <si>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</si>
  <si>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</si>
  <si>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</si>
  <si>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</si>
  <si>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</si>
  <si>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</si>
  <si>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</si>
  <si>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</si>
  <si>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</si>
  <si>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</si>
  <si>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</si>
  <si>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</si>
  <si>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</si>
  <si>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</si>
  <si>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</si>
  <si>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</si>
  <si>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</si>
  <si>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</si>
  <si>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</si>
  <si>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</si>
  <si>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</si>
  <si>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</si>
  <si>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</si>
  <si>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</si>
  <si>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</si>
  <si>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</si>
  <si>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</si>
  <si>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</si>
  <si>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</si>
  <si>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</si>
  <si>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</si>
  <si>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</si>
  <si>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</si>
  <si>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</si>
  <si>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</si>
  <si>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</si>
  <si>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</si>
  <si>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</si>
  <si>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</si>
  <si>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</si>
  <si>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</si>
  <si>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</si>
  <si>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</si>
  <si>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</si>
  <si>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</si>
  <si>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</si>
  <si>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</si>
  <si>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</si>
  <si>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</si>
  <si>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</si>
  <si>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</si>
  <si>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</si>
  <si>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</si>
  <si>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</si>
  <si>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</si>
  <si>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</si>
  <si>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</si>
  <si>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</si>
  <si>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</si>
  <si>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</si>
  <si>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</si>
  <si>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</si>
  <si>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</si>
  <si>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</si>
  <si>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</si>
  <si>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</si>
  <si>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</si>
  <si>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</si>
  <si>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</si>
  <si>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</si>
  <si>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</si>
  <si>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</si>
  <si>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</si>
  <si>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</si>
  <si>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</si>
  <si>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</si>
  <si>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</si>
  <si>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</si>
  <si>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</si>
  <si>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</si>
  <si>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</si>
  <si>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</si>
  <si>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</si>
  <si>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</si>
  <si>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</si>
  <si>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</si>
  <si>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</si>
  <si>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</si>
  <si>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</si>
  <si>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</si>
  <si>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</si>
  <si>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</si>
  <si>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</si>
  <si>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</si>
  <si>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</si>
  <si>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</si>
  <si>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</si>
  <si>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</si>
  <si>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</si>
  <si>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</si>
  <si>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</si>
  <si>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</si>
  <si>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</si>
  <si>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</si>
  <si>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</si>
  <si>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</si>
  <si>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</si>
  <si>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</si>
  <si>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</si>
  <si>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</si>
  <si>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</si>
  <si>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</si>
  <si>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</si>
  <si>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</si>
  <si>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</si>
  <si>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</si>
  <si>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</si>
  <si>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</si>
  <si>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</si>
  <si>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</si>
  <si>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</si>
  <si>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</si>
  <si>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</si>
  <si>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</si>
  <si>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</si>
  <si>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</si>
  <si>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</si>
  <si>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</si>
  <si>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</si>
  <si>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</si>
  <si>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</si>
  <si>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</si>
  <si>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</si>
  <si>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</si>
  <si>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</si>
  <si>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</si>
  <si>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</si>
  <si>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</si>
  <si>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</si>
  <si>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</si>
  <si>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</si>
  <si>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</si>
  <si>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</si>
  <si>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</si>
  <si>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</si>
  <si>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</si>
  <si>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</si>
  <si>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</si>
  <si>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</si>
  <si>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</si>
  <si>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</si>
  <si>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</si>
  <si>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</si>
  <si>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</si>
  <si>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</si>
  <si>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</si>
  <si>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</si>
  <si>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</si>
  <si>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</si>
  <si>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</si>
  <si>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</si>
  <si>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</si>
  <si>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</si>
  <si>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</si>
  <si>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</si>
  <si>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</si>
  <si>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</si>
  <si>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</si>
  <si>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</si>
  <si>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</si>
  <si>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</si>
  <si>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</si>
  <si>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</si>
  <si>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</si>
  <si>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</si>
  <si>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</si>
  <si>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</si>
  <si>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</si>
  <si>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</si>
  <si>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</si>
  <si>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</si>
  <si>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</si>
  <si>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</si>
  <si>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</si>
  <si>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</si>
  <si>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</si>
  <si>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</si>
  <si>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</si>
  <si>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</si>
  <si>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</si>
  <si>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</si>
  <si>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</si>
  <si>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</si>
  <si>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</si>
  <si>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</si>
  <si>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</si>
  <si>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</si>
  <si>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</si>
  <si>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</si>
  <si>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</si>
  <si>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</si>
  <si>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</si>
  <si>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</si>
  <si>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</si>
  <si>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</si>
  <si>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</si>
  <si>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</si>
  <si>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</si>
  <si>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</si>
  <si>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</si>
  <si>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</si>
  <si>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</si>
  <si>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</si>
  <si>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</si>
  <si>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</si>
  <si>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</si>
  <si>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</si>
  <si>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</si>
  <si>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</si>
  <si>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</si>
  <si>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</si>
  <si>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</si>
  <si>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</si>
  <si>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</si>
  <si>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</si>
  <si>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</si>
  <si>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</si>
  <si>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</si>
  <si>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</si>
  <si>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</si>
  <si>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</si>
  <si>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</si>
  <si>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</si>
  <si>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</si>
  <si>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</si>
  <si>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</si>
  <si>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</si>
  <si>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</si>
  <si>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</si>
  <si>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</si>
  <si>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</si>
  <si>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</si>
  <si>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</si>
  <si>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</si>
  <si>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</si>
  <si>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</si>
  <si>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</si>
  <si>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</si>
  <si>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</si>
  <si>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</si>
  <si>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</si>
  <si>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</si>
  <si>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</si>
  <si>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</si>
  <si>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</si>
  <si>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</si>
  <si>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</si>
  <si>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</si>
  <si>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</si>
  <si>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</si>
  <si>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</si>
  <si>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</si>
  <si>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</si>
  <si>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</si>
  <si>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</si>
  <si>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</si>
  <si>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</si>
  <si>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</si>
  <si>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</si>
  <si>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</si>
  <si>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</si>
  <si>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</si>
  <si>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</si>
  <si>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</si>
  <si>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</si>
  <si>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</si>
  <si>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</si>
  <si>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</si>
  <si>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</si>
  <si>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</si>
  <si>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</si>
  <si>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</si>
  <si>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</si>
  <si>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</si>
  <si>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</si>
  <si>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</si>
  <si>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</si>
  <si>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</si>
  <si>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</si>
  <si>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</si>
  <si>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</si>
  <si>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</si>
  <si>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</si>
  <si>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</si>
  <si>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</si>
  <si>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</si>
  <si>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</si>
  <si>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</si>
  <si>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</si>
  <si>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</si>
  <si>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</si>
  <si>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</si>
  <si>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</si>
  <si>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</si>
  <si>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</si>
  <si>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</si>
  <si>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</si>
  <si>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</si>
  <si>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</si>
  <si>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</si>
  <si>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</si>
  <si>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</si>
  <si>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</si>
  <si>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</si>
  <si>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</si>
  <si>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</si>
  <si>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</si>
  <si>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</si>
  <si>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</si>
  <si>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</si>
  <si>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</si>
  <si>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</si>
  <si>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</si>
  <si>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</si>
  <si>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</si>
  <si>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</si>
  <si>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</si>
  <si>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</si>
  <si>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</si>
  <si>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</si>
  <si>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</si>
  <si>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</si>
  <si>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</si>
  <si>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</si>
  <si>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</si>
  <si>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</si>
  <si>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</si>
  <si>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</si>
  <si>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</si>
  <si>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</si>
  <si>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</si>
  <si>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</si>
  <si>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</si>
  <si>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</si>
  <si>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</si>
  <si>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</si>
  <si>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</si>
  <si>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</si>
  <si>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</si>
  <si>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</si>
  <si>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</si>
  <si>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</si>
  <si>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</si>
  <si>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</si>
  <si>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</si>
  <si>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</si>
  <si>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</si>
  <si>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</si>
  <si>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</si>
  <si>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</si>
  <si>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</si>
  <si>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</si>
  <si>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</si>
  <si>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</si>
  <si>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</si>
  <si>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</si>
  <si>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</si>
  <si>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</si>
  <si>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</si>
  <si>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</si>
  <si>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</si>
  <si>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</si>
  <si>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</si>
  <si>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</si>
  <si>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</si>
  <si>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</si>
  <si>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</si>
  <si>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</si>
  <si>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</si>
  <si>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</si>
  <si>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</si>
  <si>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</si>
  <si>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</si>
  <si>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</si>
  <si>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</si>
  <si>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</si>
  <si>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</si>
  <si>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</si>
  <si>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</si>
  <si>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</si>
  <si>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</si>
  <si>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</si>
  <si>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</si>
  <si>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</si>
  <si>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</si>
  <si>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</si>
  <si>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</si>
  <si>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</si>
  <si>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</si>
  <si>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</si>
  <si>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</si>
  <si>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</si>
  <si>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</si>
  <si>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</si>
  <si>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</si>
  <si>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</si>
  <si>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</si>
  <si>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</si>
  <si>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</si>
  <si>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</si>
  <si>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</si>
  <si>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</si>
  <si>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</si>
  <si>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</si>
  <si>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</si>
  <si>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</si>
  <si>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</si>
  <si>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</si>
  <si>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</si>
  <si>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</si>
  <si>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</si>
  <si>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</si>
  <si>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</si>
  <si>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</si>
  <si>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</si>
  <si>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</si>
  <si>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</si>
  <si>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</si>
  <si>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</si>
  <si>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</si>
  <si>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</si>
  <si>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</si>
  <si>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</si>
  <si>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</si>
  <si>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</si>
  <si>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</si>
  <si>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</si>
  <si>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</si>
  <si>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</si>
  <si>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</si>
  <si>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</si>
  <si>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</si>
  <si>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</si>
  <si>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</si>
  <si>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</si>
  <si>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</si>
  <si>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</si>
  <si>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</si>
  <si>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</si>
  <si>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</si>
  <si>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</si>
  <si>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</si>
  <si>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</si>
  <si>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</si>
  <si>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</si>
  <si>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</si>
  <si>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</si>
  <si>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</si>
  <si>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</si>
  <si>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</si>
  <si>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</si>
  <si>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</si>
  <si>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</si>
  <si>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</si>
  <si>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</si>
  <si>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</si>
  <si>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</si>
  <si>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</si>
  <si>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</si>
  <si>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</si>
  <si>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</si>
  <si>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</si>
  <si>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</si>
  <si>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</si>
  <si>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</si>
  <si>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</si>
  <si>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</si>
  <si>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</si>
  <si>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</si>
  <si>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</si>
  <si>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</si>
  <si>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</si>
  <si>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</si>
  <si>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</si>
  <si>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</si>
  <si>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</si>
  <si>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</si>
  <si>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</si>
  <si>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</si>
  <si>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</si>
  <si>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</si>
  <si>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</si>
  <si>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</si>
  <si>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</si>
  <si>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</si>
  <si>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</si>
  <si>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</si>
  <si>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</si>
  <si>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</si>
  <si>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</si>
  <si>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</si>
  <si>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</si>
  <si>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</si>
  <si>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</si>
  <si>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</si>
  <si>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</si>
  <si>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</si>
  <si>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</si>
  <si>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</si>
  <si>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</si>
  <si>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</si>
  <si>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</si>
  <si>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</si>
  <si>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</si>
  <si>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</si>
  <si>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</si>
  <si>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</si>
  <si>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</si>
  <si>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</si>
  <si>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</si>
  <si>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</si>
  <si>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</si>
  <si>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</si>
  <si>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</si>
  <si>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</si>
  <si>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</si>
  <si>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</si>
  <si>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</si>
  <si>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</si>
  <si>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</si>
  <si>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</si>
  <si>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</si>
  <si>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</si>
  <si>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</si>
  <si>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</si>
  <si>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</si>
  <si>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</si>
  <si>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</si>
  <si>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</si>
  <si>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</si>
  <si>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</si>
  <si>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</si>
  <si>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</si>
  <si>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</si>
  <si>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</si>
  <si>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</si>
  <si>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</si>
  <si>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</si>
  <si>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</si>
  <si>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</si>
  <si>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</si>
  <si>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</si>
  <si>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</si>
  <si>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</si>
  <si>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</si>
  <si>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</si>
  <si>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</si>
  <si>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</si>
  <si>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</si>
  <si>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</si>
  <si>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</si>
  <si>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</si>
  <si>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</si>
  <si>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</si>
  <si>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</si>
  <si>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</si>
  <si>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</si>
  <si>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</si>
  <si>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</si>
  <si>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</si>
  <si>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</si>
  <si>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</si>
  <si>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</si>
  <si>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</si>
  <si>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</si>
  <si>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</si>
  <si>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</si>
  <si>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</si>
  <si>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</si>
  <si>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</si>
  <si>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</si>
  <si>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</si>
  <si>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</si>
  <si>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</si>
  <si>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</si>
  <si>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</si>
  <si>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</si>
  <si>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</si>
  <si>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</si>
  <si>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</si>
  <si>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</si>
  <si>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</si>
  <si>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</si>
  <si>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</si>
  <si>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</si>
  <si>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</si>
  <si>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</si>
  <si>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</si>
  <si>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</si>
  <si>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</si>
  <si>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</si>
  <si>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</si>
  <si>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</si>
  <si>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</si>
  <si>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</si>
  <si>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</si>
  <si>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</si>
  <si>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</si>
  <si>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</si>
  <si>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</si>
  <si>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</si>
  <si>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</si>
  <si>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</si>
  <si>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</si>
  <si>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</si>
  <si>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</si>
  <si>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</si>
  <si>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</si>
  <si>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</si>
  <si>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</si>
  <si>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</si>
  <si>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</si>
  <si>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</si>
  <si>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</si>
  <si>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</si>
  <si>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</si>
  <si>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</si>
  <si>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</si>
  <si>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</si>
  <si>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</si>
  <si>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</si>
  <si>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</si>
  <si>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</si>
  <si>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</si>
  <si>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</si>
  <si>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</si>
  <si>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</si>
  <si>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</si>
  <si>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</si>
  <si>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</si>
  <si>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</si>
  <si>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</si>
  <si>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</si>
  <si>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</si>
  <si>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</si>
  <si>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</si>
  <si>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</si>
  <si>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</si>
  <si>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</si>
  <si>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</si>
  <si>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</si>
  <si>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</si>
  <si>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</si>
  <si>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</si>
  <si>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</si>
  <si>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</si>
  <si>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</si>
  <si>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</si>
  <si>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</si>
  <si>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</si>
  <si>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</si>
  <si>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</si>
  <si>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</si>
  <si>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</si>
  <si>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</si>
  <si>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</si>
  <si>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</si>
  <si>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</si>
  <si>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</si>
  <si>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</si>
  <si>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</si>
  <si>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</si>
  <si>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</si>
  <si>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</si>
  <si>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</si>
  <si>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</si>
  <si>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</si>
  <si>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</si>
  <si>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</si>
  <si>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</si>
  <si>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</si>
  <si>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</si>
  <si>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</si>
  <si>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</si>
  <si>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</si>
  <si>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</si>
  <si>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</si>
  <si>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</si>
  <si>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</si>
  <si>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</si>
  <si>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</si>
  <si>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</si>
  <si>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</si>
  <si>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</si>
  <si>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</si>
  <si>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</si>
  <si>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</si>
  <si>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</si>
  <si>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</si>
  <si>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</si>
  <si>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</si>
  <si>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</si>
  <si>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</si>
  <si>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</si>
  <si>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</si>
  <si>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</si>
  <si>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</si>
  <si>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</si>
  <si>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</si>
  <si>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</si>
  <si>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</si>
  <si>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</si>
  <si>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</si>
  <si>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</si>
  <si>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</si>
  <si>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</si>
  <si>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</si>
  <si>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</si>
  <si>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</si>
  <si>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</si>
  <si>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</si>
  <si>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</si>
  <si>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</si>
  <si>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</si>
  <si>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</si>
  <si>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</si>
  <si>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</si>
  <si>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</si>
  <si>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</si>
  <si>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</si>
  <si>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</si>
  <si>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</si>
  <si>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</si>
  <si>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</si>
  <si>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</si>
  <si>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</si>
  <si>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</si>
  <si>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</si>
  <si>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</si>
  <si>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</si>
  <si>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</si>
  <si>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</si>
  <si>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</si>
  <si>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</si>
  <si>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</si>
  <si>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</si>
  <si>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</si>
  <si>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</si>
  <si>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</si>
  <si>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</si>
  <si>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</si>
  <si>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</si>
  <si>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</si>
  <si>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</si>
  <si>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</si>
  <si>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</si>
  <si>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</si>
  <si>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</si>
  <si>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</si>
  <si>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</si>
  <si>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</si>
  <si>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</si>
  <si>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</si>
  <si>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</si>
  <si>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</si>
  <si>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</si>
  <si>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</si>
  <si>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</si>
  <si>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</si>
  <si>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</si>
  <si>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</si>
  <si>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</si>
  <si>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</si>
  <si>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</si>
  <si>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</si>
  <si>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</si>
  <si>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</si>
  <si>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</si>
  <si>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</si>
  <si>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</si>
  <si>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</si>
  <si>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</si>
  <si>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</si>
  <si>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</si>
  <si>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</si>
  <si>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</si>
  <si>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</si>
  <si>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</si>
  <si>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</si>
  <si>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</si>
  <si>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</si>
  <si>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</si>
  <si>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</si>
  <si>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</si>
  <si>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</si>
  <si>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</si>
  <si>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</si>
  <si>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</si>
  <si>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</si>
  <si>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</si>
  <si>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</si>
  <si>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</si>
  <si>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</si>
  <si>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</si>
  <si>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</si>
  <si>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</si>
  <si>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</si>
  <si>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</si>
  <si>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</si>
  <si>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</si>
  <si>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</si>
  <si>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</si>
  <si>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</si>
  <si>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</si>
  <si>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</si>
  <si>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</si>
  <si>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</si>
  <si>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</si>
  <si>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</si>
  <si>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</si>
  <si>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</si>
  <si>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</si>
  <si>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</si>
  <si>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</si>
  <si>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</si>
  <si>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</si>
  <si>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</si>
  <si>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</si>
  <si>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</si>
  <si>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</si>
  <si>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</si>
  <si>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</si>
  <si>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</si>
  <si>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</si>
  <si>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</si>
  <si>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</si>
  <si>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</si>
  <si>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</si>
  <si>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</si>
  <si>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</si>
  <si>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</si>
  <si>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</si>
  <si>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</si>
  <si>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</si>
  <si>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</si>
  <si>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</si>
  <si>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</si>
  <si>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</si>
  <si>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</si>
  <si>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</si>
  <si>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</si>
  <si>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</si>
  <si>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</si>
  <si>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</si>
  <si>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</si>
  <si>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</si>
  <si>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</si>
  <si>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</si>
  <si>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</si>
  <si>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</si>
  <si>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</si>
  <si>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</si>
  <si>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</si>
  <si>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</si>
  <si>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</si>
  <si>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</si>
  <si>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</si>
  <si>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</si>
  <si>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</si>
  <si>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</si>
  <si>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</si>
  <si>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</si>
  <si>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</si>
  <si>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</si>
  <si>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</si>
  <si>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</si>
  <si>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</si>
  <si>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</si>
  <si>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</si>
  <si>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</si>
  <si>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</si>
  <si>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</si>
  <si>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</si>
  <si>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</si>
  <si>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</si>
  <si>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</si>
  <si>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</si>
  <si>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</si>
  <si>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</si>
  <si>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</si>
  <si>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</si>
  <si>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</si>
  <si>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</si>
  <si>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</si>
  <si>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</si>
  <si>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</si>
  <si>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</si>
  <si>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</si>
  <si>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</si>
  <si>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</si>
  <si>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</si>
  <si>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</si>
  <si>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</si>
  <si>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</si>
  <si>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</si>
  <si>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</si>
  <si>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</si>
  <si>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</si>
  <si>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</si>
  <si>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</si>
  <si>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</si>
  <si>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</si>
  <si>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</si>
  <si>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</si>
  <si>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</si>
  <si>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</si>
  <si>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</si>
  <si>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</si>
  <si>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</si>
  <si>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</si>
  <si>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</si>
  <si>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</si>
  <si>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</si>
  <si>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</si>
  <si>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</si>
  <si>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</si>
  <si>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</si>
  <si>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</si>
  <si>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</si>
  <si>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</si>
  <si>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</si>
  <si>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</si>
  <si>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</si>
  <si>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</si>
  <si>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</si>
  <si>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</si>
  <si>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</si>
  <si>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</si>
  <si>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</si>
  <si>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</si>
  <si>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</si>
  <si>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</si>
  <si>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</si>
  <si>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</si>
  <si>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</si>
  <si>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</si>
  <si>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</si>
  <si>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</si>
  <si>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</si>
  <si>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</si>
  <si>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</si>
  <si>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</si>
  <si>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</si>
  <si>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</si>
  <si>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</si>
  <si>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</si>
  <si>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</si>
  <si>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</si>
  <si>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</si>
  <si>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</si>
  <si>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</si>
  <si>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</si>
  <si>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</si>
  <si>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</si>
  <si>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</si>
  <si>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</si>
  <si>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</si>
  <si>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</si>
  <si>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</si>
  <si>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</si>
  <si>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</si>
  <si>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</si>
  <si>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</si>
  <si>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</si>
  <si>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</si>
  <si>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</si>
  <si>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</si>
  <si>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</si>
  <si>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</si>
  <si>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</si>
  <si>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</si>
  <si>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</si>
  <si>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</si>
  <si>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</si>
  <si>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</si>
  <si>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</si>
  <si>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</si>
  <si>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</si>
  <si>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</si>
  <si>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</si>
  <si>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</si>
  <si>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</si>
  <si>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</si>
  <si>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</si>
  <si>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</si>
  <si>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</si>
  <si>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</si>
  <si>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</si>
  <si>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</si>
  <si>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</si>
  <si>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</si>
  <si>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</si>
  <si>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</si>
  <si>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</si>
  <si>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</si>
  <si>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</si>
  <si>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</si>
  <si>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</si>
  <si>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</si>
  <si>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</si>
  <si>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</si>
  <si>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</si>
  <si>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</si>
  <si>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</si>
  <si>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</si>
  <si>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</si>
  <si>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</si>
  <si>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</si>
  <si>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</si>
  <si>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</si>
  <si>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</si>
  <si>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</si>
  <si>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</si>
  <si>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</si>
  <si>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</si>
  <si>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</si>
  <si>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</si>
  <si>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</si>
  <si>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</si>
  <si>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</si>
  <si>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</si>
  <si>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</si>
  <si>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</si>
  <si>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</si>
  <si>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</si>
  <si>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</si>
  <si>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</si>
  <si>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</si>
  <si>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</si>
  <si>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</si>
  <si>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</si>
  <si>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</si>
  <si>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</si>
  <si>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</si>
  <si>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</si>
  <si>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</si>
  <si>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</si>
  <si>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</si>
  <si>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</si>
  <si>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</si>
  <si>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</si>
  <si>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</si>
  <si>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</si>
  <si>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</si>
  <si>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</si>
  <si>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</si>
  <si>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</si>
  <si>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</si>
  <si>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</si>
  <si>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</si>
  <si>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</si>
  <si>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</si>
  <si>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</si>
  <si>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</si>
  <si>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</si>
  <si>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</si>
  <si>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</si>
  <si>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</si>
  <si>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</si>
  <si>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</si>
  <si>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</si>
  <si>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</si>
  <si>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</si>
  <si>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</si>
  <si>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</si>
  <si>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</si>
  <si>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</si>
  <si>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</si>
  <si>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</si>
  <si>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</si>
  <si>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</si>
  <si>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</si>
  <si>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</si>
  <si>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</si>
  <si>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</si>
  <si>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</si>
  <si>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</si>
  <si>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</si>
  <si>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</si>
  <si>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</si>
  <si>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</si>
  <si>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</si>
  <si>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</si>
  <si>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</si>
  <si>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</si>
  <si>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</si>
  <si>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</si>
  <si>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</si>
  <si>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</si>
  <si>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</si>
  <si>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</si>
  <si>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</si>
  <si>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</si>
  <si>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</si>
  <si>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</si>
  <si>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</si>
  <si>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</si>
  <si>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</si>
  <si>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</si>
  <si>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</si>
  <si>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</si>
  <si>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</si>
  <si>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</si>
  <si>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</si>
  <si>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</si>
  <si>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</si>
  <si>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</si>
  <si>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</si>
  <si>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</si>
  <si>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</si>
  <si>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</si>
  <si>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</si>
  <si>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</si>
  <si>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</si>
  <si>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</si>
  <si>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</si>
  <si>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</si>
  <si>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</si>
  <si>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</si>
  <si>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</si>
  <si>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</si>
  <si>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</si>
  <si>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</si>
  <si>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</si>
  <si>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</si>
  <si>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</si>
  <si>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</si>
  <si>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</si>
  <si>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</si>
  <si>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</si>
  <si>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</si>
  <si>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</si>
  <si>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</si>
  <si>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</si>
  <si>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</si>
  <si>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</si>
  <si>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</si>
  <si>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</si>
  <si>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</si>
  <si>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</si>
  <si>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</si>
  <si>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</si>
  <si>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</si>
  <si>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</si>
  <si>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</si>
  <si>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</si>
  <si>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</si>
  <si>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</si>
  <si>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</si>
  <si>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</si>
  <si>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</si>
  <si>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</si>
  <si>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</si>
  <si>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</si>
  <si>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</si>
  <si>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</si>
  <si>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</si>
  <si>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</si>
  <si>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</si>
  <si>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</si>
  <si>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</si>
  <si>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</si>
  <si>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</si>
  <si>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</si>
  <si>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</si>
  <si>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</si>
  <si>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</si>
  <si>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</si>
  <si>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</si>
  <si>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</si>
  <si>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</si>
  <si>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</si>
  <si>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</si>
  <si>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</si>
  <si>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</si>
  <si>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</si>
  <si>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</si>
  <si>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</si>
  <si>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</si>
  <si>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</si>
  <si>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</si>
  <si>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</si>
  <si>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</si>
  <si>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</si>
  <si>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</si>
  <si>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</si>
  <si>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</si>
  <si>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</si>
  <si>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</si>
  <si>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</si>
  <si>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</si>
  <si>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</si>
  <si>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</si>
  <si>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</si>
  <si>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</si>
  <si>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</si>
  <si>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</si>
  <si>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</si>
  <si>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</si>
  <si>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</si>
  <si>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</si>
  <si>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</si>
  <si>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</si>
  <si>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</si>
  <si>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</si>
  <si>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</si>
  <si>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</si>
  <si>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</si>
  <si>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</si>
  <si>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</si>
  <si>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</si>
  <si>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</si>
  <si>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</si>
  <si>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</si>
  <si>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</si>
  <si>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</si>
  <si>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</si>
  <si>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</si>
  <si>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</si>
  <si>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</si>
  <si>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</si>
  <si>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</si>
  <si>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</si>
  <si>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</si>
  <si>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</si>
  <si>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</si>
  <si>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</si>
  <si>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</si>
  <si>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</si>
  <si>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</si>
  <si>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</si>
  <si>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</si>
  <si>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</si>
  <si>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</si>
  <si>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</si>
  <si>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</si>
  <si>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</si>
  <si>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</si>
  <si>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</si>
  <si>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</si>
  <si>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</si>
  <si>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</si>
  <si>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</si>
  <si>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</si>
  <si>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</si>
  <si>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</si>
  <si>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</si>
  <si>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</si>
  <si>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</si>
  <si>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</si>
  <si>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</si>
  <si>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</si>
  <si>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</si>
  <si>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</si>
  <si>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</si>
  <si>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</si>
  <si>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</si>
  <si>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</si>
  <si>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</si>
  <si>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</si>
  <si>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</si>
  <si>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</si>
  <si>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</si>
  <si>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</si>
  <si>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</si>
  <si>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</si>
  <si>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</si>
  <si>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</si>
  <si>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</si>
  <si>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</si>
  <si>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</si>
  <si>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</si>
  <si>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</si>
  <si>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</si>
  <si>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</si>
  <si>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</si>
  <si>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</si>
  <si>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</si>
  <si>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</si>
  <si>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</si>
  <si>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</si>
  <si>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</si>
  <si>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</si>
  <si>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</si>
  <si>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</si>
  <si>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</si>
  <si>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</si>
  <si>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</si>
  <si>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</si>
  <si>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</si>
  <si>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</si>
  <si>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</si>
  <si>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</si>
  <si>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</si>
  <si>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</si>
  <si>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</si>
  <si>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</si>
  <si>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</si>
  <si>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</si>
  <si>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</si>
  <si>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</si>
  <si>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</si>
  <si>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</si>
  <si>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</si>
  <si>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</si>
  <si>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</si>
  <si>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</si>
  <si>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</si>
  <si>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</si>
  <si>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</si>
  <si>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</si>
  <si>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</si>
  <si>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</si>
  <si>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</si>
  <si>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</si>
  <si>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</si>
  <si>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</si>
  <si>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</si>
  <si>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</si>
  <si>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</si>
  <si>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</si>
  <si>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</si>
  <si>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</si>
  <si>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</si>
  <si>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</si>
  <si>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</si>
  <si>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</si>
  <si>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</si>
  <si>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</si>
  <si>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</si>
  <si>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</si>
  <si>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</si>
  <si>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</si>
  <si>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</si>
  <si>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</si>
  <si>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</si>
  <si>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</si>
  <si>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</si>
  <si>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</si>
  <si>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</si>
  <si>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</si>
  <si>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</si>
  <si>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</si>
  <si>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</si>
  <si>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</si>
  <si>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</si>
  <si>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</si>
  <si>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</si>
  <si>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</si>
  <si>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</si>
  <si>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</si>
  <si>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</si>
  <si>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</si>
  <si>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</si>
  <si>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</si>
  <si>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</si>
  <si>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</si>
  <si>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</si>
  <si>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</si>
  <si>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</si>
  <si>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</si>
  <si>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</si>
  <si>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</si>
  <si>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</si>
  <si>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</si>
  <si>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</si>
  <si>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</si>
  <si>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</si>
  <si>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</si>
  <si>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</si>
  <si>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</si>
  <si>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</si>
  <si>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</si>
  <si>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</si>
  <si>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</si>
  <si>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</si>
  <si>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</si>
  <si>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</si>
  <si>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</si>
  <si>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</si>
  <si>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</si>
  <si>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</si>
  <si>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</si>
  <si>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</si>
  <si>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</si>
  <si>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</si>
  <si>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</si>
  <si>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</si>
  <si>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</si>
  <si>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</si>
  <si>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</si>
  <si>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</si>
  <si>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</si>
  <si>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</si>
  <si>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</si>
  <si>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</si>
  <si>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</si>
  <si>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</si>
  <si>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</si>
  <si>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</si>
  <si>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</si>
  <si>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</si>
  <si>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</si>
  <si>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</si>
  <si>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</si>
  <si>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</si>
  <si>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</si>
  <si>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</si>
  <si>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</si>
  <si>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</si>
  <si>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</si>
  <si>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</si>
  <si>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</si>
  <si>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</si>
  <si>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</si>
  <si>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</si>
  <si>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</si>
  <si>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</si>
  <si>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</si>
  <si>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</si>
  <si>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</si>
  <si>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</si>
  <si>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</si>
  <si>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</si>
  <si>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</si>
  <si>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</si>
  <si>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</si>
  <si>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</si>
  <si>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</si>
  <si>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</si>
  <si>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</si>
  <si>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</si>
  <si>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</si>
  <si>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</si>
  <si>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</si>
  <si>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</si>
  <si>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</si>
  <si>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</si>
  <si>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</si>
  <si>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</si>
  <si>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</si>
  <si>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</si>
  <si>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</si>
  <si>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</si>
  <si>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</si>
  <si>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</si>
  <si>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</si>
  <si>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</si>
  <si>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</si>
  <si>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</si>
  <si>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</si>
  <si>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</si>
  <si>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</si>
  <si>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</si>
  <si>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</si>
  <si>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</si>
  <si>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</si>
  <si>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</si>
  <si>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</si>
  <si>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</si>
  <si>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</si>
  <si>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</si>
  <si>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</si>
  <si>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</si>
  <si>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</si>
  <si>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</si>
  <si>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</si>
  <si>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</si>
  <si>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</si>
  <si>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</si>
  <si>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</si>
  <si>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</si>
  <si>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</si>
  <si>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</si>
  <si>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</si>
  <si>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</si>
  <si>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</si>
  <si>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</si>
  <si>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</si>
  <si>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</si>
  <si>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</si>
  <si>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</si>
  <si>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</si>
  <si>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</si>
  <si>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</si>
  <si>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</si>
  <si>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</si>
  <si>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</si>
  <si>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</si>
  <si>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</si>
  <si>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</si>
  <si>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</si>
  <si>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</si>
  <si>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</si>
  <si>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</si>
  <si>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</si>
  <si>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</si>
  <si>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</si>
  <si>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</si>
  <si>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</si>
  <si>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</si>
  <si>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</si>
  <si>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</si>
  <si>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</si>
  <si>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</si>
  <si>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</si>
  <si>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</si>
  <si>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</si>
  <si>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</si>
  <si>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</si>
  <si>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</si>
  <si>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</si>
  <si>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</si>
  <si>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</si>
  <si>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</si>
  <si>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</si>
  <si>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</si>
  <si>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</si>
  <si>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</si>
  <si>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</si>
  <si>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</si>
  <si>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</si>
  <si>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</si>
  <si>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</si>
  <si>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</si>
  <si>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</si>
  <si>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</si>
  <si>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</si>
  <si>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</si>
  <si>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</si>
  <si>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</si>
  <si>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</si>
  <si>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</si>
  <si>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</si>
  <si>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</si>
  <si>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</si>
  <si>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</si>
  <si>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</si>
  <si>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</si>
  <si>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</si>
  <si>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</si>
  <si>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</si>
  <si>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</si>
  <si>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</si>
  <si>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</si>
  <si>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</si>
  <si>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</si>
  <si>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</si>
  <si>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</si>
  <si>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</si>
  <si>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</si>
  <si>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</si>
  <si>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</si>
  <si>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</si>
  <si>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</si>
  <si>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</si>
  <si>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</si>
  <si>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</si>
  <si>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</si>
  <si>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</si>
  <si>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</si>
  <si>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</si>
  <si>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</si>
  <si>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</si>
  <si>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</si>
  <si>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</si>
  <si>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</si>
  <si>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</si>
  <si>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</si>
  <si>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</si>
  <si>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</si>
  <si>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</si>
  <si>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</si>
  <si>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</si>
  <si>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</si>
  <si>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</si>
  <si>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</si>
  <si>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</si>
  <si>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</si>
  <si>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</si>
  <si>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</si>
  <si>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</si>
  <si>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</si>
  <si>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</si>
  <si>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</si>
  <si>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</si>
  <si>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</si>
  <si>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</si>
  <si>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</si>
  <si>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</si>
  <si>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</si>
  <si>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</si>
  <si>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</si>
  <si>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</si>
  <si>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</si>
  <si>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</si>
  <si>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</si>
  <si>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</si>
  <si>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</si>
  <si>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</si>
  <si>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</si>
  <si>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</si>
  <si>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</si>
  <si>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</si>
  <si>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</si>
  <si>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</si>
  <si>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</si>
  <si>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</si>
  <si>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</si>
  <si>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</si>
  <si>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</si>
  <si>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</si>
  <si>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</si>
  <si>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</si>
  <si>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</si>
  <si>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</si>
  <si>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</si>
  <si>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</si>
  <si>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</si>
  <si>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</si>
  <si>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</si>
  <si>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</si>
  <si>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</si>
  <si>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</si>
  <si>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</si>
  <si>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</si>
  <si>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</si>
  <si>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</si>
  <si>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</si>
  <si>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</si>
  <si>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</si>
  <si>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</si>
  <si>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</si>
  <si>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</si>
  <si>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</si>
  <si>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</si>
  <si>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</si>
  <si>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</si>
  <si>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</si>
  <si>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</si>
  <si>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</si>
  <si>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</si>
  <si>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</si>
  <si>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</si>
  <si>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</si>
  <si>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</si>
  <si>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</si>
  <si>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</si>
  <si>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</si>
  <si>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</si>
  <si>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</si>
  <si>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</si>
  <si>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</si>
  <si>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</si>
  <si>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</si>
  <si>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</si>
  <si>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</si>
  <si>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</si>
  <si>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</si>
  <si>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</si>
  <si>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</si>
  <si>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</si>
  <si>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</si>
  <si>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</si>
  <si>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</si>
  <si>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</si>
  <si>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</si>
  <si>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</si>
  <si>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</si>
  <si>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</si>
  <si>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</si>
  <si>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</si>
  <si>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</si>
  <si>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</si>
  <si>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</si>
  <si>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</si>
  <si>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</si>
  <si>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</si>
  <si>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</si>
  <si>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</si>
  <si>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</si>
  <si>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</si>
  <si>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</si>
  <si>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</si>
  <si>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</si>
  <si>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</si>
  <si>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</si>
  <si>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</si>
  <si>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</si>
  <si>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</si>
  <si>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</si>
  <si>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</si>
  <si>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</si>
  <si>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</si>
  <si>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</si>
  <si>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</si>
  <si>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</si>
  <si>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</si>
  <si>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</si>
  <si>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</si>
  <si>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</si>
  <si>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</si>
  <si>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</si>
  <si>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</si>
  <si>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</si>
  <si>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</si>
  <si>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</si>
  <si>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</si>
  <si>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</si>
  <si>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</si>
  <si>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</si>
  <si>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</si>
  <si>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</si>
  <si>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</si>
  <si>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</si>
  <si>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</si>
  <si>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</si>
  <si>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</si>
  <si>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</si>
  <si>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</si>
  <si>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</si>
  <si>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</si>
  <si>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</si>
  <si>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</si>
  <si>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</si>
  <si>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</si>
  <si>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</si>
  <si>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</si>
  <si>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</si>
  <si>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</si>
  <si>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</si>
  <si>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</si>
  <si>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</si>
  <si>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</si>
  <si>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</si>
  <si>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</si>
  <si>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</si>
  <si>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</si>
  <si>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</si>
  <si>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</si>
  <si>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</si>
  <si>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</si>
  <si>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</si>
  <si>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</si>
  <si>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</si>
  <si>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</si>
  <si>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</si>
  <si>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</si>
  <si>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</si>
  <si>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</si>
  <si>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</si>
  <si>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</si>
  <si>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</si>
  <si>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</si>
  <si>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</si>
  <si>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</si>
  <si>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</si>
  <si>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</si>
  <si>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</si>
  <si>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</si>
  <si>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</si>
  <si>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</si>
  <si>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</si>
  <si>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</si>
  <si>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</si>
  <si>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</si>
  <si>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</si>
  <si>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</si>
  <si>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</si>
  <si>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</si>
  <si>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</si>
  <si>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</si>
  <si>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</si>
  <si>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</si>
  <si>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</si>
  <si>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</si>
  <si>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</si>
  <si>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</si>
  <si>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</si>
  <si>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</si>
  <si>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</si>
  <si>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</si>
  <si>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</si>
  <si>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</si>
  <si>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</si>
  <si>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</si>
  <si>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</si>
  <si>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</si>
  <si>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</si>
  <si>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</si>
  <si>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</si>
  <si>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</si>
  <si>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</si>
  <si>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</si>
  <si>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</si>
  <si>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</si>
  <si>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</si>
  <si>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</si>
  <si>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</si>
  <si>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</si>
  <si>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</si>
  <si>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</si>
  <si>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</si>
  <si>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</si>
  <si>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</si>
  <si>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</si>
  <si>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</si>
  <si>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</si>
  <si>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</si>
  <si>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</si>
  <si>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</si>
  <si>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</si>
  <si>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</si>
  <si>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</si>
  <si>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</si>
  <si>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</si>
  <si>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</si>
  <si>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</si>
  <si>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</si>
  <si>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</si>
  <si>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</si>
  <si>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</si>
  <si>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</si>
  <si>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</si>
  <si>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</si>
  <si>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</si>
  <si>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</si>
  <si>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</si>
  <si>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</si>
  <si>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</si>
  <si>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</si>
  <si>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</si>
  <si>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</si>
  <si>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</si>
  <si>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</si>
  <si>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</si>
  <si>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</si>
  <si>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</si>
  <si>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</si>
  <si>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</si>
  <si>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</si>
  <si>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</si>
  <si>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</si>
  <si>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</si>
  <si>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</si>
  <si>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</si>
  <si>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</si>
  <si>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</si>
  <si>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</si>
  <si>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</si>
  <si>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</si>
  <si>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</si>
  <si>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</si>
  <si>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</si>
  <si>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</si>
  <si>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</si>
  <si>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</si>
  <si>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</si>
  <si>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</si>
  <si>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</si>
  <si>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</si>
  <si>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</si>
  <si>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</si>
  <si>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</si>
  <si>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</si>
  <si>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</si>
  <si>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</si>
  <si>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</si>
  <si>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</si>
  <si>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</si>
  <si>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</si>
  <si>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</si>
  <si>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</si>
  <si>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</si>
  <si>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</si>
  <si>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</si>
  <si>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</si>
  <si>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</si>
  <si>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</si>
  <si>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</si>
  <si>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</si>
  <si>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</si>
  <si>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</si>
  <si>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</si>
  <si>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</si>
  <si>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</si>
  <si>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</si>
  <si>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</si>
  <si>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</si>
  <si>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</si>
  <si>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</si>
  <si>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</si>
  <si>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</si>
  <si>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</si>
  <si>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</si>
  <si>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</si>
  <si>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</si>
  <si>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</si>
  <si>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</si>
  <si>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</si>
  <si>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</si>
  <si>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</si>
  <si>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</si>
  <si>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</si>
  <si>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</si>
  <si>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</si>
  <si>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</si>
  <si>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</si>
  <si>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</si>
  <si>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</si>
  <si>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</si>
  <si>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</si>
  <si>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</si>
  <si>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</si>
  <si>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</si>
  <si>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</si>
  <si>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</si>
  <si>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</si>
  <si>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</si>
  <si>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</si>
  <si>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</si>
  <si>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</si>
  <si>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</si>
  <si>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</si>
  <si>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</si>
  <si>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</si>
  <si>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</si>
  <si>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</si>
  <si>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</si>
  <si>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</si>
  <si>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</si>
  <si>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</si>
  <si>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</si>
  <si>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</si>
  <si>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</si>
  <si>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</si>
  <si>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</si>
  <si>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</si>
  <si>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</si>
  <si>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</si>
  <si>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</si>
  <si>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</si>
  <si>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</si>
  <si>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</si>
  <si>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</si>
  <si>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</si>
  <si>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</si>
  <si>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</si>
  <si>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</si>
  <si>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</si>
  <si>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</si>
  <si>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</si>
  <si>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</si>
  <si>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</si>
  <si>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</si>
  <si>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</si>
  <si>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</si>
  <si>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</si>
  <si>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</si>
  <si>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</si>
  <si>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</si>
  <si>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</si>
  <si>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</si>
  <si>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</si>
  <si>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</si>
  <si>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</si>
  <si>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</si>
  <si>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</si>
  <si>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</si>
  <si>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</si>
  <si>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</si>
  <si>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</si>
  <si>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</si>
  <si>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</si>
  <si>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</si>
  <si>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</si>
  <si>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</si>
  <si>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</si>
  <si>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</si>
  <si>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</si>
  <si>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</si>
  <si>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</si>
  <si>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</si>
  <si>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</si>
  <si>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</si>
  <si>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</si>
  <si>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</si>
  <si>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</si>
  <si>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</si>
  <si>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</si>
  <si>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</si>
  <si>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</si>
  <si>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</si>
  <si>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</si>
  <si>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</si>
  <si>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</si>
  <si>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</si>
  <si>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</si>
  <si>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</si>
  <si>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</si>
  <si>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</si>
  <si>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</si>
  <si>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</si>
  <si>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</si>
  <si>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</si>
  <si>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</si>
  <si>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</si>
  <si>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</si>
  <si>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</si>
  <si>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</si>
  <si>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</si>
  <si>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</si>
  <si>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</si>
  <si>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</si>
  <si>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</si>
  <si>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</si>
  <si>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</si>
  <si>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</si>
  <si>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</si>
  <si>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</si>
  <si>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</si>
  <si>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</si>
  <si>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</si>
  <si>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</si>
  <si>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</si>
  <si>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</si>
  <si>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</si>
  <si>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</si>
  <si>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</si>
  <si>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</si>
  <si>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</si>
  <si>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</si>
  <si>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</si>
  <si>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</si>
  <si>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</si>
  <si>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</si>
  <si>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</si>
  <si>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</si>
  <si>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</si>
  <si>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</si>
  <si>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</si>
  <si>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</si>
  <si>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</si>
  <si>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</si>
  <si>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</si>
  <si>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</si>
  <si>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</si>
  <si>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</si>
  <si>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</si>
  <si>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</si>
  <si>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</si>
  <si>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</si>
  <si>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</si>
  <si>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</si>
  <si>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</si>
  <si>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</si>
  <si>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</si>
  <si>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</si>
  <si>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</si>
  <si>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</si>
  <si>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</si>
  <si>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</si>
  <si>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</si>
  <si>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</si>
  <si>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</si>
  <si>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</si>
  <si>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</si>
  <si>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</si>
  <si>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</si>
  <si>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</si>
  <si>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</si>
  <si>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</si>
  <si>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</si>
  <si>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</si>
  <si>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</si>
  <si>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</si>
  <si>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</si>
  <si>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</si>
  <si>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</si>
  <si>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</si>
  <si>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</si>
  <si>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</si>
  <si>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</si>
  <si>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</si>
  <si>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</si>
  <si>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</si>
  <si>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</si>
  <si>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</si>
  <si>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</si>
  <si>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</si>
  <si>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</si>
  <si>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</si>
  <si>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</si>
  <si>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</si>
  <si>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</si>
  <si>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</si>
  <si>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</si>
  <si>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</si>
  <si>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</si>
  <si>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</si>
  <si>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</si>
  <si>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</si>
  <si>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</si>
  <si>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</si>
  <si>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</si>
  <si>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</si>
  <si>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</si>
  <si>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</si>
  <si>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</si>
  <si>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</si>
  <si>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</si>
  <si>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</si>
  <si>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</si>
  <si>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</si>
  <si>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</si>
  <si>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</si>
  <si>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</si>
  <si>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</si>
  <si>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</si>
  <si>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</si>
  <si>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</si>
  <si>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</si>
  <si>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</si>
  <si>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</si>
  <si>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</si>
  <si>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</si>
  <si>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</si>
  <si>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</si>
  <si>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</si>
  <si>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</si>
  <si>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</si>
  <si>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</si>
  <si>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</si>
  <si>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</si>
  <si>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</si>
  <si>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</si>
  <si>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</si>
  <si>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</si>
  <si>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</si>
  <si>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</si>
  <si>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</si>
  <si>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</si>
  <si>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</si>
  <si>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</si>
  <si>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</si>
  <si>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</si>
  <si>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</si>
  <si>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</si>
  <si>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</si>
  <si>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</si>
  <si>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</si>
  <si>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</si>
  <si>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</si>
  <si>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</si>
  <si>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</si>
  <si>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</si>
  <si>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</si>
  <si>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</si>
  <si>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</si>
  <si>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</si>
  <si>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</si>
  <si>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</si>
  <si>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</si>
  <si>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</si>
  <si>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</si>
  <si>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</si>
  <si>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</si>
  <si>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</si>
  <si>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</si>
  <si>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</si>
  <si>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</si>
  <si>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</si>
  <si>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</si>
  <si>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</si>
  <si>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</si>
  <si>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</si>
  <si>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</si>
  <si>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</si>
  <si>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</si>
  <si>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</si>
  <si>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</si>
  <si>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</si>
  <si>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</si>
  <si>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</si>
  <si>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</si>
  <si>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</si>
  <si>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</si>
  <si>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</si>
  <si>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</si>
  <si>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</si>
  <si>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</si>
  <si>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</si>
  <si>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</si>
  <si>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</si>
  <si>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</si>
  <si>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</si>
  <si>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</si>
  <si>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</si>
  <si>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</si>
  <si>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</si>
  <si>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</si>
  <si>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</si>
  <si>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</si>
  <si>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</si>
  <si>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</si>
  <si>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</si>
  <si>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</si>
  <si>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</si>
  <si>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</si>
  <si>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</si>
  <si>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</si>
  <si>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</si>
  <si>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</si>
  <si>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</si>
  <si>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</si>
  <si>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</si>
  <si>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</si>
  <si>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</si>
  <si>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</si>
  <si>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</si>
  <si>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</si>
  <si>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</si>
  <si>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</si>
  <si>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</si>
  <si>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</si>
  <si>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</si>
  <si>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</si>
  <si>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</si>
  <si>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</si>
  <si>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</si>
  <si>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</si>
  <si>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</si>
  <si>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</si>
  <si>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</si>
  <si>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</si>
  <si>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</si>
  <si>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</si>
  <si>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</si>
  <si>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</si>
  <si>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</si>
  <si>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</si>
  <si>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</si>
  <si>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</si>
  <si>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</si>
  <si>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</si>
  <si>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</si>
  <si>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</si>
  <si>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</si>
  <si>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</si>
  <si>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</si>
  <si>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</si>
  <si>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</si>
  <si>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</si>
  <si>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</si>
  <si>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</si>
  <si>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</si>
  <si>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</si>
  <si>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</si>
  <si>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</si>
  <si>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</si>
  <si>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</si>
  <si>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</si>
  <si>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</si>
  <si>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</si>
  <si>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</si>
  <si>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</si>
  <si>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</si>
  <si>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</si>
  <si>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</si>
  <si>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</si>
  <si>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</si>
  <si>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</si>
  <si>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</si>
  <si>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</si>
  <si>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</si>
  <si>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</si>
  <si>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</si>
  <si>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</si>
  <si>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</si>
  <si>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</si>
  <si>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</si>
  <si>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</si>
  <si>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</si>
  <si>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</si>
  <si>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</si>
  <si>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</si>
  <si>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</si>
  <si>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</si>
  <si>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</si>
  <si>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</si>
  <si>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</si>
  <si>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</si>
  <si>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</si>
  <si>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</si>
  <si>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</si>
  <si>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</si>
  <si>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</si>
  <si>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</si>
  <si>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</si>
  <si>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</si>
  <si>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</si>
  <si>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</si>
  <si>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</si>
  <si>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</si>
  <si>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</si>
  <si>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</si>
  <si>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</si>
  <si>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</si>
  <si>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</si>
  <si>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</si>
  <si>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</si>
  <si>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</si>
  <si>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</si>
  <si>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</si>
  <si>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</si>
  <si>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</si>
  <si>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</si>
  <si>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</si>
  <si>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</si>
  <si>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</si>
  <si>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</si>
  <si>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</si>
  <si>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</si>
  <si>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</si>
  <si>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</si>
  <si>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</si>
  <si>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</si>
  <si>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</si>
  <si>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</si>
  <si>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</si>
  <si>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</si>
  <si>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</si>
  <si>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</si>
  <si>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</si>
  <si>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</si>
  <si>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</si>
  <si>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</si>
  <si>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</si>
  <si>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</si>
  <si>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</si>
  <si>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</si>
  <si>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</si>
  <si>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</si>
  <si>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</si>
  <si>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</si>
  <si>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</si>
  <si>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</si>
  <si>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</si>
  <si>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</si>
  <si>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</si>
  <si>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</si>
  <si>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</si>
  <si>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</si>
  <si>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</si>
  <si>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</si>
  <si>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</si>
  <si>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</si>
  <si>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</si>
  <si>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</si>
  <si>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</si>
  <si>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</si>
  <si>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</si>
  <si>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</si>
  <si>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</si>
  <si>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</si>
  <si>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</si>
  <si>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</si>
  <si>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</si>
  <si>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</si>
  <si>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</si>
  <si>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</si>
  <si>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</si>
  <si>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</si>
  <si>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</si>
  <si>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</si>
  <si>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</si>
  <si>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</si>
  <si>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</si>
  <si>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</si>
  <si>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</si>
  <si>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</si>
  <si>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</si>
  <si>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</si>
  <si>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</si>
  <si>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</si>
  <si>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</si>
  <si>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</si>
  <si>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</si>
  <si>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</si>
  <si>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</si>
  <si>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</si>
  <si>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</si>
  <si>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</si>
  <si>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</si>
  <si>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</si>
  <si>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</si>
  <si>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</si>
  <si>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</si>
  <si>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</si>
  <si>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</si>
  <si>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</si>
  <si>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</si>
  <si>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</si>
  <si>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</si>
  <si>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</si>
  <si>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</si>
  <si>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</si>
  <si>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</si>
  <si>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</si>
  <si>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</si>
  <si>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</si>
  <si>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</si>
  <si>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</si>
  <si>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</si>
  <si>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</si>
  <si>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</si>
  <si>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</si>
  <si>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</si>
  <si>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</si>
  <si>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</si>
  <si>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</si>
  <si>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</si>
  <si>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</si>
  <si>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</si>
  <si>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</si>
  <si>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</si>
  <si>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</si>
  <si>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</si>
  <si>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</si>
  <si>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</si>
  <si>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</si>
  <si>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</si>
  <si>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</si>
  <si>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</si>
  <si>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</si>
  <si>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</si>
  <si>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</si>
  <si>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</si>
  <si>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</si>
  <si>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</si>
  <si>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</si>
  <si>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</si>
  <si>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</si>
  <si>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</si>
  <si>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</si>
  <si>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</si>
  <si>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</si>
  <si>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</si>
  <si>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</si>
  <si>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</si>
  <si>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</si>
  <si>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</si>
  <si>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</si>
  <si>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</si>
  <si>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</si>
  <si>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</si>
  <si>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</si>
  <si>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</si>
  <si>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</si>
  <si>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</si>
  <si>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</si>
  <si>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</si>
  <si>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</si>
  <si>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</si>
  <si>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</si>
  <si>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</si>
  <si>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</si>
  <si>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</si>
  <si>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</si>
  <si>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</si>
  <si>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</si>
  <si>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</si>
  <si>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</si>
  <si>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</si>
  <si>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</si>
  <si>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</si>
  <si>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</si>
  <si>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</si>
  <si>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</si>
  <si>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</si>
  <si>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</si>
  <si>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</si>
  <si>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</si>
  <si>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</si>
  <si>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</si>
  <si>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</si>
  <si>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</si>
  <si>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</si>
  <si>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</si>
  <si>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</si>
  <si>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</si>
  <si>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</si>
  <si>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</si>
  <si>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</si>
  <si>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</si>
  <si>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</si>
  <si>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</si>
  <si>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</si>
  <si>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</si>
  <si>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</si>
  <si>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</si>
  <si>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</si>
  <si>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</si>
  <si>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</si>
  <si>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</si>
  <si>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</si>
  <si>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</si>
  <si>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</si>
  <si>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</si>
  <si>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</si>
  <si>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</si>
  <si>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</si>
  <si>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</si>
  <si>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</si>
  <si>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</si>
  <si>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</si>
  <si>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</si>
  <si>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</si>
  <si>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</si>
  <si>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</si>
  <si>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</si>
  <si>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</si>
  <si>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</si>
  <si>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</si>
  <si>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</si>
  <si>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</si>
  <si>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</si>
  <si>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</si>
  <si>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</si>
  <si>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</si>
  <si>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</si>
  <si>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</si>
  <si>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</si>
  <si>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</si>
  <si>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</si>
  <si>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</si>
  <si>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</si>
  <si>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</si>
  <si>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</si>
  <si>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</si>
  <si>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</si>
  <si>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</si>
  <si>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</si>
  <si>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</si>
  <si>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</si>
  <si>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</si>
  <si>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</si>
  <si>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</si>
  <si>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</si>
  <si>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</si>
  <si>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</si>
  <si>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</si>
  <si>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</si>
  <si>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</si>
  <si>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</si>
  <si>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</si>
  <si>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</si>
  <si>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</si>
  <si>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</si>
  <si>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</si>
  <si>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</si>
  <si>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</si>
  <si>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</si>
  <si>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</si>
  <si>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</si>
  <si>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</si>
  <si>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</si>
  <si>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</si>
  <si>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</si>
  <si>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</si>
  <si>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</si>
  <si>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</si>
  <si>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</si>
  <si>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</si>
  <si>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</si>
  <si>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</si>
  <si>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</si>
  <si>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</si>
  <si>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</si>
  <si>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</si>
  <si>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</si>
  <si>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</si>
  <si>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</si>
  <si>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</si>
  <si>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</si>
  <si>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</si>
  <si>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</si>
  <si>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</si>
  <si>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</si>
  <si>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</si>
  <si>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</si>
  <si>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</si>
  <si>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</si>
  <si>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</si>
  <si>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</si>
  <si>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</si>
  <si>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</si>
  <si>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</si>
  <si>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</si>
  <si>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</si>
  <si>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</si>
  <si>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</si>
  <si>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</si>
  <si>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</si>
  <si>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</si>
  <si>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</si>
  <si>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</si>
  <si>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</si>
  <si>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</si>
  <si>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</si>
  <si>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</si>
  <si>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</si>
  <si>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</si>
  <si>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</si>
  <si>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</si>
  <si>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</si>
  <si>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</si>
  <si>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</si>
  <si>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</si>
  <si>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</si>
  <si>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</si>
  <si>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</si>
  <si>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</si>
  <si>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</si>
  <si>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</si>
  <si>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</si>
  <si>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</si>
  <si>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</si>
  <si>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</si>
  <si>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</si>
  <si>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</si>
  <si>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</si>
  <si>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</si>
  <si>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</si>
  <si>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</si>
  <si>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</si>
  <si>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</si>
  <si>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</si>
  <si>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</si>
  <si>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</si>
  <si>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</si>
  <si>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</si>
  <si>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</si>
  <si>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</si>
  <si>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</si>
  <si>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</si>
  <si>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</si>
  <si>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</si>
  <si>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</si>
  <si>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</si>
  <si>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</si>
  <si>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</si>
  <si>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</si>
  <si>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</si>
  <si>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</si>
  <si>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</si>
  <si>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</si>
  <si>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</si>
  <si>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</si>
  <si>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</si>
  <si>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</si>
  <si>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</si>
  <si>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</si>
  <si>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</si>
  <si>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</si>
  <si>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</si>
  <si>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</si>
  <si>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</si>
  <si>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</si>
  <si>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</si>
  <si>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</si>
  <si>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</si>
  <si>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</si>
  <si>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</si>
  <si>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</si>
  <si>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</si>
  <si>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</si>
  <si>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</si>
  <si>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</si>
  <si>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</si>
  <si>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</si>
  <si>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</si>
  <si>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</si>
  <si>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</si>
  <si>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</si>
  <si>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</si>
  <si>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</si>
  <si>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</si>
  <si>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</si>
  <si>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</si>
  <si>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</si>
  <si>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</si>
  <si>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</si>
  <si>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</si>
  <si>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</si>
  <si>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</si>
  <si>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</si>
  <si>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</si>
  <si>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</si>
  <si>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</si>
  <si>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</si>
  <si>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</si>
  <si>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</si>
  <si>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</si>
  <si>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</si>
  <si>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</si>
  <si>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</si>
  <si>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</si>
  <si>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</si>
  <si>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</si>
  <si>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</si>
  <si>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</si>
  <si>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</si>
  <si>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</si>
  <si>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</si>
  <si>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</si>
  <si>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</si>
  <si>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</si>
  <si>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</si>
  <si>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</si>
  <si>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</si>
  <si>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</si>
  <si>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</si>
  <si>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</si>
  <si>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</si>
  <si>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</si>
  <si>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</si>
  <si>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</si>
  <si>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</si>
  <si>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</si>
  <si>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</si>
  <si>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</si>
  <si>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</si>
  <si>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</si>
  <si>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</si>
  <si>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</si>
  <si>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</si>
  <si>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</si>
  <si>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</si>
  <si>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</si>
  <si>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</si>
  <si>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</si>
  <si>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</si>
  <si>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</si>
  <si>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</si>
  <si>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</si>
  <si>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</si>
  <si>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</si>
  <si>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</si>
  <si>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</si>
  <si>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</si>
  <si>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</si>
  <si>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</si>
  <si>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</si>
  <si>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</si>
  <si>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</si>
  <si>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</si>
  <si>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</si>
  <si>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</si>
  <si>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</si>
  <si>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</si>
  <si>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</si>
  <si>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</si>
  <si>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</si>
  <si>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</si>
  <si>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</si>
  <si>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</si>
  <si>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</si>
  <si>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</si>
  <si>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</si>
  <si>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</si>
  <si>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</si>
  <si>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</si>
  <si>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</si>
  <si>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</si>
  <si>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</si>
  <si>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</si>
  <si>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</si>
  <si>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</si>
  <si>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</si>
  <si>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</si>
  <si>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</si>
  <si>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</si>
  <si>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</si>
  <si>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</si>
  <si>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</si>
  <si>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</si>
  <si>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</si>
  <si>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</si>
  <si>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</si>
  <si>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</si>
  <si>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</si>
  <si>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</si>
  <si>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</si>
  <si>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</si>
  <si>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</si>
  <si>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</si>
  <si>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</si>
  <si>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</si>
  <si>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</si>
  <si>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</si>
  <si>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</si>
  <si>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</si>
  <si>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</si>
  <si>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</si>
  <si>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</si>
  <si>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</si>
  <si>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</si>
  <si>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</si>
  <si>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</si>
  <si>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</si>
  <si>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</si>
  <si>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</si>
  <si>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</si>
  <si>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</si>
  <si>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</si>
  <si>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</si>
  <si>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</si>
  <si>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</si>
  <si>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</si>
  <si>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</si>
  <si>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</si>
  <si>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</si>
  <si>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</si>
  <si>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</si>
  <si>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</si>
  <si>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</si>
  <si>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</si>
  <si>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</si>
  <si>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</si>
  <si>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</si>
  <si>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</si>
  <si>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</si>
  <si>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</si>
  <si>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</si>
  <si>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</si>
  <si>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</si>
  <si>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</si>
  <si>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</si>
  <si>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</si>
  <si>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</si>
  <si>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</si>
  <si>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</si>
  <si>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</si>
  <si>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</si>
  <si>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</si>
  <si>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</si>
  <si>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</si>
  <si>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</si>
  <si>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</si>
  <si>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</si>
  <si>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</si>
  <si>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</si>
  <si>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</si>
  <si>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</si>
  <si>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</si>
  <si>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</si>
  <si>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</si>
  <si>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</si>
  <si>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</si>
  <si>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</si>
  <si>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</si>
  <si>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</si>
  <si>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</si>
  <si>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</si>
  <si>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</si>
  <si>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</si>
  <si>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</si>
  <si>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</si>
  <si>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</si>
  <si>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</si>
  <si>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</si>
  <si>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</si>
  <si>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</si>
  <si>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</si>
  <si>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</si>
  <si>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</si>
  <si>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</si>
  <si>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</si>
  <si>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</si>
  <si>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</si>
  <si>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</si>
  <si>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</si>
  <si>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</si>
  <si>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</si>
  <si>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</si>
  <si>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</si>
  <si>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</si>
  <si>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</si>
  <si>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</si>
  <si>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</si>
  <si>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</si>
  <si>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</si>
  <si>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</si>
  <si>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</si>
  <si>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</si>
  <si>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</si>
  <si>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</si>
  <si>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</si>
  <si>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</si>
  <si>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</si>
  <si>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</si>
  <si>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</si>
  <si>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</si>
  <si>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</si>
  <si>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</si>
  <si>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</si>
  <si>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</si>
  <si>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</si>
  <si>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</si>
  <si>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</si>
  <si>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</si>
  <si>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</si>
  <si>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</si>
  <si>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</si>
  <si>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</si>
  <si>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</si>
  <si>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</si>
  <si>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</si>
  <si>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</si>
  <si>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</si>
  <si>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</si>
  <si>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</si>
  <si>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</si>
  <si>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</si>
  <si>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</si>
  <si>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</si>
  <si>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</si>
  <si>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</si>
  <si>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</si>
  <si>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</si>
  <si>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</si>
  <si>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</si>
  <si>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</si>
  <si>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</si>
  <si>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</si>
  <si>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</si>
  <si>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</si>
  <si>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</si>
  <si>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</si>
  <si>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</si>
  <si>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</si>
  <si>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</si>
  <si>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</si>
  <si>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</si>
  <si>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</si>
  <si>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</si>
  <si>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</si>
  <si>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</si>
  <si>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</si>
  <si>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</si>
  <si>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</si>
  <si>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</si>
  <si>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</si>
  <si>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</si>
  <si>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</si>
  <si>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</si>
  <si>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</si>
  <si>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</si>
  <si>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</si>
  <si>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</si>
  <si>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</si>
  <si>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</si>
  <si>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</si>
  <si>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</si>
  <si>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</si>
  <si>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</si>
  <si>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</si>
  <si>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</si>
  <si>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</si>
  <si>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</si>
  <si>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</si>
  <si>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</si>
  <si>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</si>
  <si>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</si>
  <si>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</si>
  <si>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</si>
  <si>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</si>
  <si>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</si>
  <si>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</si>
  <si>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</si>
  <si>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</si>
  <si>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</si>
  <si>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</si>
  <si>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</si>
  <si>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</si>
  <si>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</si>
  <si>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</si>
  <si>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</si>
  <si>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</si>
  <si>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</si>
  <si>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</si>
  <si>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</si>
  <si>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</si>
  <si>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</si>
  <si>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</si>
  <si>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</si>
  <si>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</si>
  <si>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</si>
  <si>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</si>
  <si>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</si>
  <si>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</si>
  <si>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</si>
  <si>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</si>
  <si>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</si>
  <si>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</si>
  <si>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</si>
  <si>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</si>
  <si>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</si>
  <si>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</si>
  <si>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</si>
  <si>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</si>
  <si>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</si>
  <si>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</si>
  <si>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</si>
  <si>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</si>
  <si>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</si>
  <si>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</si>
  <si>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</si>
  <si>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</si>
  <si>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</si>
  <si>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</si>
  <si>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</si>
  <si>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</si>
  <si>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</si>
  <si>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</si>
  <si>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</si>
  <si>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</si>
  <si>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</si>
  <si>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</si>
  <si>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</si>
  <si>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</si>
  <si>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</si>
  <si>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</si>
  <si>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</si>
  <si>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</si>
  <si>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</si>
  <si>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</si>
  <si>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</si>
  <si>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</si>
  <si>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</si>
  <si>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</si>
  <si>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</si>
  <si>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</si>
  <si>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</si>
  <si>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</si>
  <si>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</si>
  <si>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</si>
  <si>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</si>
  <si>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</si>
  <si>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</si>
  <si>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</si>
  <si>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</si>
  <si>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</si>
  <si>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</si>
  <si>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</si>
  <si>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</si>
  <si>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</si>
  <si>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</si>
  <si>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</si>
  <si>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</si>
  <si>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</si>
  <si>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</si>
  <si>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</si>
  <si>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</si>
  <si>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</si>
  <si>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</si>
  <si>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</si>
  <si>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</si>
  <si>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</si>
  <si>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</si>
  <si>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</si>
  <si>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</si>
  <si>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</si>
  <si>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</si>
  <si>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</si>
  <si>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</si>
  <si>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</si>
  <si>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</si>
  <si>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</si>
  <si>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</si>
  <si>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</si>
  <si>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</si>
  <si>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</si>
  <si>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</si>
  <si>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</si>
  <si>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</si>
  <si>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</si>
  <si>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</si>
  <si>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</si>
  <si>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</si>
  <si>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</si>
  <si>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</si>
  <si>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</si>
  <si>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</si>
  <si>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</si>
  <si>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</si>
  <si>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</si>
  <si>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</si>
  <si>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</si>
  <si>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</si>
  <si>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</si>
  <si>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</si>
  <si>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</si>
  <si>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</si>
  <si>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</si>
  <si>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</si>
  <si>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</si>
  <si>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</si>
  <si>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</si>
  <si>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</si>
  <si>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</si>
  <si>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</si>
  <si>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</si>
  <si>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</si>
  <si>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</si>
  <si>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</si>
  <si>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</si>
  <si>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</si>
  <si>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</si>
  <si>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</si>
  <si>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</si>
  <si>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</si>
  <si>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</si>
  <si>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</si>
  <si>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</si>
  <si>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</si>
  <si>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</si>
  <si>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</si>
  <si>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</si>
  <si>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</si>
  <si>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</si>
  <si>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</si>
  <si>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</si>
  <si>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</si>
  <si>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</si>
  <si>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</si>
  <si>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</si>
  <si>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</si>
  <si>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</si>
  <si>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</si>
  <si>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</si>
  <si>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</si>
  <si>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</si>
  <si>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</si>
  <si>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</si>
  <si>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</si>
  <si>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</si>
  <si>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</si>
  <si>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</si>
  <si>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</si>
  <si>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</si>
  <si>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</si>
  <si>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</si>
  <si>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</si>
  <si>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</si>
  <si>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</si>
  <si>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</si>
  <si>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</si>
  <si>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</si>
  <si>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</si>
  <si>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</si>
  <si>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</si>
  <si>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</si>
  <si>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</si>
  <si>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</si>
  <si>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</si>
  <si>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</si>
  <si>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</si>
  <si>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</si>
  <si>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</si>
  <si>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</si>
  <si>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</si>
  <si>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</si>
  <si>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</si>
  <si>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</si>
  <si>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</si>
  <si>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</si>
  <si>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</si>
  <si>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</si>
  <si>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</si>
  <si>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</si>
  <si>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</si>
  <si>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</si>
  <si>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</si>
  <si>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</si>
  <si>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</si>
  <si>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</si>
  <si>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</si>
  <si>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</si>
  <si>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</si>
  <si>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</si>
  <si>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</si>
  <si>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</si>
  <si>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</si>
  <si>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</si>
  <si>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</si>
  <si>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</si>
  <si>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</si>
  <si>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</si>
  <si>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</si>
  <si>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</si>
  <si>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</si>
  <si>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</si>
  <si>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</si>
  <si>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</si>
  <si>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</si>
  <si>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</si>
  <si>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</si>
  <si>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</si>
  <si>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</si>
  <si>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</si>
  <si>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</si>
  <si>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</si>
  <si>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</si>
  <si>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</si>
  <si>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</si>
  <si>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</si>
  <si>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</si>
  <si>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</si>
  <si>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</si>
  <si>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</si>
  <si>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</si>
  <si>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</si>
  <si>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</si>
  <si>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</si>
  <si>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</si>
  <si>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</si>
  <si>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</si>
  <si>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</si>
  <si>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</si>
  <si>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</si>
  <si>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</si>
  <si>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</si>
  <si>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</si>
  <si>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</si>
  <si>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</si>
  <si>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</si>
  <si>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</si>
  <si>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</si>
  <si>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</si>
  <si>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</si>
  <si>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</si>
  <si>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</si>
  <si>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</si>
  <si>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</si>
  <si>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</si>
  <si>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</si>
  <si>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</si>
  <si>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</si>
  <si>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</si>
  <si>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</si>
  <si>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</si>
  <si>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</si>
  <si>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</si>
  <si>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</si>
  <si>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</si>
  <si>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</si>
  <si>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</si>
  <si>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</si>
  <si>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</si>
  <si>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</si>
  <si>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</si>
  <si>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</si>
  <si>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</si>
  <si>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</si>
  <si>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</si>
  <si>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</si>
  <si>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</si>
  <si>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</si>
  <si>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</si>
  <si>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</si>
  <si>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</si>
  <si>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</si>
  <si>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</si>
  <si>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</si>
  <si>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</si>
  <si>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</si>
  <si>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</si>
  <si>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</si>
  <si>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</si>
  <si>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</si>
  <si>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</si>
  <si>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</si>
  <si>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</si>
  <si>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</si>
  <si>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</si>
  <si>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</si>
  <si>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</si>
  <si>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</si>
  <si>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</si>
  <si>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</si>
  <si>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</si>
  <si>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</si>
  <si>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</si>
  <si>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</si>
  <si>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</si>
  <si>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</si>
  <si>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</si>
  <si>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</si>
  <si>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</si>
  <si>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</si>
  <si>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</si>
  <si>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</si>
  <si>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</si>
  <si>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</si>
  <si>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</si>
  <si>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</si>
  <si>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</si>
  <si>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</si>
  <si>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</si>
  <si>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</si>
  <si>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</si>
  <si>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</si>
  <si>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</si>
  <si>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</si>
  <si>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</si>
  <si>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</si>
  <si>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</si>
  <si>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</si>
  <si>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</si>
  <si>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</si>
  <si>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</si>
  <si>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</si>
  <si>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</si>
  <si>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</si>
  <si>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</si>
  <si>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</si>
  <si>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</si>
  <si>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</si>
  <si>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</si>
  <si>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</si>
  <si>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</si>
  <si>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</si>
  <si>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</si>
  <si>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</si>
  <si>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</si>
  <si>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</si>
  <si>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</si>
  <si>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</si>
  <si>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</si>
  <si>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</si>
  <si>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</si>
  <si>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</si>
  <si>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</si>
  <si>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</si>
  <si>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</si>
  <si>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</si>
  <si>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</si>
  <si>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</si>
  <si>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</si>
  <si>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</si>
  <si>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</si>
  <si>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</si>
  <si>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</si>
  <si>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</si>
  <si>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</si>
  <si>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</si>
  <si>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</si>
  <si>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</si>
  <si>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</si>
  <si>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</si>
  <si>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</si>
  <si>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</si>
  <si>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</si>
  <si>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</si>
  <si>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</si>
  <si>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</si>
  <si>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</si>
  <si>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</si>
  <si>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</si>
  <si>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</si>
  <si>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</si>
  <si>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</si>
  <si>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</si>
  <si>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</si>
  <si>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</si>
  <si>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</si>
  <si>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</si>
  <si>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</si>
  <si>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</si>
  <si>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</si>
  <si>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</si>
  <si>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</si>
  <si>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</si>
  <si>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</si>
  <si>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</si>
  <si>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</si>
  <si>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</si>
  <si>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</si>
  <si>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</si>
  <si>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</si>
  <si>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</si>
  <si>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</si>
  <si>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</si>
  <si>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</si>
  <si>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</si>
  <si>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</si>
  <si>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</si>
  <si>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</si>
  <si>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</si>
  <si>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</si>
  <si>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</si>
  <si>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</si>
  <si>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</si>
  <si>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</si>
  <si>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</si>
  <si>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</si>
  <si>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</si>
  <si>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</si>
  <si>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</si>
  <si>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</si>
  <si>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</si>
  <si>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</si>
  <si>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</si>
  <si>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</si>
  <si>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</si>
  <si>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</si>
  <si>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</si>
  <si>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</si>
  <si>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</si>
  <si>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</si>
  <si>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</si>
  <si>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</si>
  <si>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</si>
  <si>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</si>
  <si>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</si>
  <si>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</si>
  <si>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</si>
  <si>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</si>
  <si>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</si>
  <si>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</si>
  <si>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</si>
  <si>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</si>
  <si>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</si>
  <si>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</si>
  <si>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</si>
  <si>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</si>
  <si>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</si>
  <si>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</si>
  <si>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</si>
  <si>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</si>
  <si>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</si>
  <si>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</si>
  <si>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</si>
  <si>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</si>
  <si>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</si>
  <si>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</si>
  <si>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</si>
  <si>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</si>
  <si>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</si>
  <si>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</si>
  <si>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</si>
  <si>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</si>
  <si>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</si>
  <si>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</si>
  <si>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</si>
  <si>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</si>
  <si>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</si>
  <si>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</si>
  <si>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</si>
  <si>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</si>
  <si>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</si>
  <si>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</si>
  <si>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</si>
  <si>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</si>
  <si>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</si>
  <si>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</si>
  <si>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</si>
  <si>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</si>
  <si>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</si>
  <si>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</si>
  <si>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</si>
  <si>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</si>
  <si>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</si>
  <si>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</si>
  <si>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</si>
  <si>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</si>
  <si>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</si>
  <si>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</si>
  <si>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</si>
  <si>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</si>
  <si>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</si>
  <si>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</si>
  <si>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</si>
  <si>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</si>
  <si>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</si>
  <si>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</si>
  <si>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</si>
  <si>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</si>
  <si>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</si>
  <si>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</si>
  <si>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</si>
  <si>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</si>
  <si>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</si>
  <si>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</si>
  <si>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</si>
  <si>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</si>
  <si>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</si>
  <si>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</si>
  <si>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</si>
  <si>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</si>
  <si>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</si>
  <si>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</si>
  <si>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</si>
  <si>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</si>
  <si>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</si>
  <si>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</si>
  <si>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</si>
  <si>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</si>
  <si>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</si>
  <si>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</si>
  <si>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</si>
  <si>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</si>
  <si>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</si>
  <si>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</si>
  <si>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</si>
  <si>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</si>
  <si>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</si>
  <si>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</si>
  <si>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</si>
  <si>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</si>
  <si>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</si>
  <si>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</si>
  <si>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</si>
  <si>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</si>
  <si>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</si>
  <si>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</si>
  <si>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</si>
  <si>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</si>
  <si>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</si>
  <si>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</si>
  <si>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</si>
  <si>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</si>
  <si>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</si>
  <si>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</si>
  <si>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</si>
  <si>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</si>
  <si>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</si>
  <si>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</si>
  <si>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</si>
  <si>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</si>
  <si>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</si>
  <si>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</si>
  <si>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</si>
  <si>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</si>
  <si>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</si>
  <si>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</si>
  <si>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</si>
  <si>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</si>
  <si>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</si>
  <si>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</si>
  <si>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</si>
  <si>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</si>
  <si>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</si>
  <si>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</si>
  <si>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</si>
  <si>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</si>
  <si>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</si>
  <si>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</si>
  <si>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</si>
  <si>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</si>
  <si>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</si>
  <si>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</si>
  <si>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</si>
  <si>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</si>
  <si>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</si>
  <si>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</si>
  <si>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</si>
  <si>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</si>
  <si>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</si>
  <si>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</si>
  <si>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</si>
  <si>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</si>
  <si>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</si>
  <si>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</si>
  <si>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</si>
  <si>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</si>
  <si>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</si>
  <si>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</si>
  <si>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</si>
  <si>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</si>
  <si>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</si>
  <si>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</si>
  <si>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</si>
  <si>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</si>
  <si>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</si>
  <si>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</si>
  <si>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</si>
  <si>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</si>
  <si>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</si>
  <si>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</si>
  <si>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</si>
  <si>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</si>
  <si>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</si>
  <si>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</si>
  <si>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</si>
  <si>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</si>
  <si>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</si>
  <si>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</si>
  <si>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</si>
  <si>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</si>
  <si>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</si>
  <si>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</si>
  <si>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</si>
  <si>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</si>
  <si>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</si>
  <si>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</si>
  <si>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</si>
  <si>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</si>
  <si>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</si>
  <si>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</si>
  <si>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</si>
  <si>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</si>
  <si>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</si>
  <si>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</si>
  <si>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</si>
  <si>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</si>
  <si>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</si>
  <si>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</si>
  <si>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</si>
  <si>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</si>
  <si>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</si>
  <si>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</si>
  <si>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</si>
  <si>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</si>
  <si>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</si>
  <si>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</si>
  <si>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</si>
  <si>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</si>
  <si>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</si>
  <si>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</si>
  <si>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</si>
  <si>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</si>
  <si>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</si>
  <si>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</si>
  <si>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</si>
  <si>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</si>
  <si>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</si>
  <si>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</si>
  <si>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</si>
  <si>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</si>
  <si>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</si>
  <si>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</si>
  <si>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</si>
  <si>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</si>
  <si>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</si>
  <si>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</si>
  <si>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</si>
  <si>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</si>
  <si>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</si>
  <si>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</si>
  <si>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</si>
  <si>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</si>
  <si>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</si>
  <si>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</si>
  <si>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</si>
  <si>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</si>
  <si>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</si>
  <si>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</si>
  <si>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</si>
  <si>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</si>
  <si>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</si>
  <si>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</si>
  <si>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</si>
  <si>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</si>
  <si>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</si>
  <si>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</si>
  <si>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</si>
  <si>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</si>
  <si>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</si>
  <si>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</si>
  <si>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</si>
  <si>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</si>
  <si>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</si>
  <si>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</si>
  <si>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</si>
  <si>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</si>
  <si>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</si>
  <si>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</si>
  <si>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</si>
  <si>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</si>
  <si>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</si>
  <si>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</si>
  <si>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</si>
  <si>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</si>
  <si>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</si>
  <si>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</si>
  <si>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</si>
  <si>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</si>
  <si>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</si>
  <si>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</si>
  <si>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</si>
  <si>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</si>
  <si>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</si>
  <si>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</si>
  <si>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</si>
  <si>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</si>
  <si>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</si>
  <si>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</si>
  <si>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</si>
  <si>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</si>
  <si>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</si>
  <si>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</si>
  <si>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</si>
  <si>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</si>
  <si>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</si>
  <si>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</si>
  <si>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</si>
  <si>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</si>
  <si>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</si>
  <si>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</si>
  <si>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</si>
  <si>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</si>
  <si>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</si>
  <si>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</si>
  <si>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</si>
  <si>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</si>
  <si>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</si>
  <si>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</si>
  <si>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</si>
  <si>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</si>
  <si>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</si>
  <si>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</si>
  <si>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</si>
  <si>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</si>
  <si>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</si>
  <si>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</si>
  <si>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</si>
  <si>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</si>
  <si>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</si>
  <si>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</si>
  <si>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</si>
  <si>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</si>
  <si>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</si>
  <si>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</si>
  <si>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</si>
  <si>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</si>
  <si>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</si>
  <si>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</si>
  <si>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</si>
  <si>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</si>
  <si>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</si>
  <si>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</si>
  <si>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</si>
  <si>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</si>
  <si>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</si>
  <si>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</si>
  <si>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</si>
  <si>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</si>
  <si>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</si>
  <si>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</si>
  <si>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</si>
  <si>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</si>
  <si>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</si>
  <si>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</si>
  <si>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</si>
  <si>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</si>
  <si>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</si>
  <si>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</si>
  <si>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</si>
  <si>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</si>
  <si>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</si>
  <si>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</si>
  <si>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</si>
  <si>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</si>
  <si>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</si>
  <si>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</si>
  <si>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</si>
  <si>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</si>
  <si>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</si>
  <si>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</si>
  <si>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</si>
  <si>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</si>
  <si>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</si>
  <si>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</si>
  <si>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</si>
  <si>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</si>
  <si>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</si>
  <si>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</si>
  <si>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</si>
  <si>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</si>
  <si>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</si>
  <si>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</si>
  <si>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</si>
  <si>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</si>
  <si>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</si>
  <si>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</si>
  <si>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</si>
  <si>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</si>
  <si>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</si>
  <si>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</si>
  <si>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</si>
  <si>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</si>
  <si>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</si>
  <si>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</si>
  <si>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</si>
  <si>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</si>
  <si>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</si>
  <si>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</si>
  <si>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</si>
  <si>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</si>
  <si>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</si>
  <si>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</si>
  <si>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</si>
  <si>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</si>
  <si>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</si>
  <si>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</si>
  <si>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</si>
  <si>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</si>
  <si>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</si>
  <si>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</si>
  <si>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</si>
  <si>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</si>
  <si>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</si>
  <si>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</si>
  <si>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</si>
  <si>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</si>
  <si>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</si>
  <si>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</si>
  <si>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</si>
  <si>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</si>
  <si>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</si>
  <si>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</si>
  <si>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</si>
  <si>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</si>
  <si>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</si>
  <si>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</si>
  <si>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</si>
  <si>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</si>
  <si>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</si>
  <si>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</si>
  <si>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</si>
  <si>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</si>
  <si>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</si>
  <si>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</si>
  <si>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</si>
  <si>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</si>
  <si>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</si>
  <si>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</si>
  <si>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</si>
  <si>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</si>
  <si>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</si>
  <si>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</si>
  <si>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</si>
  <si>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</si>
  <si>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</si>
  <si>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</si>
  <si>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</si>
  <si>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</si>
  <si>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</si>
  <si>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</si>
  <si>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</si>
  <si>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</si>
  <si>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</si>
  <si>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</si>
  <si>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</si>
  <si>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</si>
  <si>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</si>
  <si>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</si>
  <si>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</si>
  <si>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</si>
  <si>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</si>
  <si>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</si>
  <si>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</si>
  <si>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</si>
  <si>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</si>
  <si>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</si>
  <si>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</si>
  <si>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</si>
  <si>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</si>
  <si>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</si>
  <si>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</si>
  <si>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</si>
  <si>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</si>
  <si>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</si>
  <si>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</si>
  <si>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</si>
  <si>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</si>
  <si>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</si>
  <si>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</si>
  <si>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</si>
  <si>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</si>
  <si>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</si>
  <si>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</si>
  <si>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</si>
  <si>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</si>
  <si>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</si>
  <si>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</si>
  <si>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</si>
  <si>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</si>
  <si>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</si>
  <si>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</si>
  <si>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</si>
  <si>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</si>
  <si>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</si>
  <si>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</si>
  <si>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</si>
  <si>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</si>
  <si>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</si>
  <si>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</si>
  <si>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</si>
  <si>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</si>
  <si>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</si>
  <si>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</si>
  <si>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</si>
  <si>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</si>
  <si>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</si>
  <si>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</si>
  <si>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</si>
  <si>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</si>
  <si>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</si>
  <si>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</si>
  <si>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</si>
  <si>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</si>
  <si>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</si>
  <si>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</si>
  <si>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</si>
  <si>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</si>
  <si>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</si>
  <si>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</si>
  <si>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</si>
  <si>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</si>
  <si>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</si>
  <si>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</si>
  <si>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</si>
  <si>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</si>
  <si>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</si>
  <si>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</si>
  <si>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</si>
  <si>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</si>
  <si>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</si>
  <si>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</si>
  <si>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</si>
  <si>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</si>
  <si>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</si>
  <si>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</si>
  <si>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</si>
  <si>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</si>
  <si>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</si>
  <si>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</si>
  <si>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</si>
  <si>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</si>
  <si>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</si>
  <si>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</si>
  <si>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</si>
  <si>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</si>
  <si>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</si>
  <si>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</si>
  <si>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</si>
  <si>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</si>
  <si>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</si>
  <si>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</si>
  <si>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</si>
  <si>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</si>
  <si>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</si>
  <si>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</si>
  <si>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</si>
  <si>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</si>
  <si>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</si>
  <si>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</si>
  <si>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</si>
  <si>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</si>
  <si>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</si>
  <si>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</si>
  <si>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</si>
  <si>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</si>
  <si>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</si>
  <si>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</si>
  <si>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</si>
  <si>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</si>
  <si>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</si>
  <si>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</si>
  <si>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</si>
  <si>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</si>
  <si>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</si>
  <si>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</si>
  <si>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</si>
  <si>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</si>
  <si>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</si>
  <si>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</si>
  <si>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</si>
  <si>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</si>
  <si>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</si>
  <si>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</si>
  <si>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</si>
  <si>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</si>
  <si>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</si>
  <si>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</si>
  <si>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</si>
  <si>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</si>
  <si>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</si>
  <si>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</si>
  <si>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</si>
  <si>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</si>
  <si>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</si>
  <si>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</si>
  <si>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</si>
  <si>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</si>
  <si>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</si>
  <si>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</si>
  <si>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</si>
  <si>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</si>
  <si>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</si>
  <si>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</si>
  <si>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</si>
  <si>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</si>
  <si>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</si>
  <si>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</si>
  <si>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</si>
  <si>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</si>
  <si>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</si>
  <si>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</si>
  <si>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</si>
  <si>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</si>
  <si>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</si>
  <si>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</si>
  <si>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</si>
  <si>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</si>
  <si>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</si>
  <si>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</si>
  <si>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</si>
  <si>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</si>
  <si>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</si>
  <si>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</si>
  <si>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</si>
  <si>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</si>
  <si>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</si>
  <si>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</si>
  <si>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</si>
  <si>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</si>
  <si>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</si>
  <si>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</si>
  <si>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</si>
  <si>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</si>
  <si>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</si>
  <si>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</si>
  <si>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</si>
  <si>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</si>
  <si>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</si>
  <si>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</si>
  <si>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</si>
  <si>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</si>
  <si>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</si>
  <si>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</si>
  <si>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</si>
  <si>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</si>
  <si>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</si>
  <si>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</si>
  <si>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</si>
  <si>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</si>
  <si>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</si>
  <si>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</si>
  <si>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</si>
  <si>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</si>
  <si>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</si>
  <si>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</si>
  <si>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</si>
  <si>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</si>
  <si>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</si>
  <si>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</si>
  <si>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</si>
  <si>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</si>
  <si>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</si>
  <si>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</si>
  <si>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</si>
  <si>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</si>
  <si>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</si>
  <si>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</si>
  <si>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</si>
  <si>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</si>
  <si>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</si>
  <si>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</si>
  <si>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</si>
  <si>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</si>
  <si>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</si>
  <si>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</si>
  <si>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</si>
  <si>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</si>
  <si>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</si>
  <si>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</si>
  <si>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</si>
  <si>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</si>
  <si>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</si>
  <si>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</si>
  <si>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</si>
  <si>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</si>
  <si>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</si>
  <si>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</si>
  <si>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</si>
  <si>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</si>
  <si>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</si>
  <si>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</si>
  <si>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</si>
  <si>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</si>
  <si>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</si>
  <si>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</si>
  <si>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</si>
  <si>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</si>
  <si>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</si>
  <si>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</si>
  <si>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</si>
  <si>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</si>
  <si>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</si>
  <si>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</si>
  <si>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</si>
  <si>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</si>
  <si>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</si>
  <si>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</si>
  <si>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</si>
  <si>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</si>
  <si>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</si>
  <si>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</si>
  <si>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</si>
  <si>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</si>
  <si>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</si>
  <si>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</si>
  <si>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</si>
  <si>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</si>
  <si>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</si>
  <si>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</si>
  <si>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</si>
  <si>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</si>
  <si>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</si>
  <si>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</si>
  <si>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</si>
  <si>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</si>
  <si>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</si>
  <si>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</si>
  <si>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</si>
  <si>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</si>
  <si>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</si>
  <si>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</si>
  <si>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</si>
  <si>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</si>
  <si>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</si>
  <si>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</si>
  <si>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</si>
  <si>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</si>
  <si>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</si>
  <si>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</si>
  <si>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</si>
  <si>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</si>
  <si>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</si>
  <si>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</si>
  <si>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</si>
  <si>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</si>
  <si>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</si>
  <si>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</si>
  <si>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</si>
  <si>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</si>
  <si>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</si>
  <si>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</si>
  <si>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</si>
  <si>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</si>
  <si>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</si>
  <si>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</si>
  <si>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</si>
  <si>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</si>
  <si>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</si>
  <si>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</si>
  <si>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</si>
  <si>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</si>
  <si>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</si>
  <si>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</si>
  <si>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</si>
  <si>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</si>
  <si>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</si>
  <si>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</si>
  <si>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</si>
  <si>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</si>
  <si>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</si>
  <si>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</si>
  <si>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</si>
  <si>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</si>
  <si>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</si>
  <si>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</si>
  <si>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</si>
  <si>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</si>
  <si>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</si>
  <si>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</si>
  <si>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</si>
  <si>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</si>
  <si>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</si>
  <si>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</si>
  <si>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</si>
  <si>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</si>
  <si>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</si>
  <si>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</si>
  <si>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</si>
  <si>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</si>
  <si>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</si>
  <si>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</si>
  <si>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</si>
  <si>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</si>
  <si>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</si>
  <si>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</si>
  <si>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</si>
  <si>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</si>
  <si>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</si>
  <si>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</si>
  <si>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</si>
  <si>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</si>
  <si>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</si>
  <si>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</si>
  <si>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</si>
  <si>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</si>
  <si>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</si>
  <si>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</si>
  <si>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</si>
  <si>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</si>
  <si>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</si>
  <si>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</si>
  <si>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</si>
  <si>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</si>
  <si>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</si>
  <si>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</si>
  <si>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</si>
  <si>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</si>
  <si>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</si>
  <si>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</si>
  <si>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</si>
  <si>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</si>
  <si>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</si>
  <si>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</si>
  <si>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</si>
  <si>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</si>
  <si>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</si>
  <si>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</si>
  <si>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</si>
  <si>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</si>
  <si>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</si>
  <si>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</si>
  <si>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</si>
  <si>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</si>
  <si>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</si>
  <si>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</si>
  <si>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</si>
  <si>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</si>
  <si>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</si>
  <si>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</si>
  <si>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</si>
  <si>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</si>
  <si>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</si>
  <si>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</si>
  <si>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</si>
  <si>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</si>
  <si>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</si>
  <si>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</si>
  <si>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</si>
  <si>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</si>
  <si>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</si>
  <si>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</si>
  <si>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</si>
  <si>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</si>
  <si>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</si>
  <si>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</si>
  <si>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</si>
  <si>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</si>
  <si>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</si>
  <si>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</si>
  <si>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</si>
  <si>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</si>
  <si>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</si>
  <si>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</si>
  <si>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</si>
  <si>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</si>
  <si>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</si>
  <si>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</si>
  <si>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</si>
  <si>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</si>
  <si>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</si>
  <si>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</si>
  <si>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</si>
  <si>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</si>
  <si>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</si>
  <si>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</si>
  <si>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</si>
  <si>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</si>
  <si>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</si>
  <si>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</si>
  <si>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</si>
  <si>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</si>
  <si>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</si>
  <si>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</si>
  <si>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</si>
  <si>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</si>
  <si>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</si>
  <si>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</si>
  <si>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</si>
  <si>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</si>
  <si>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</si>
  <si>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</si>
  <si>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</si>
  <si>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</si>
  <si>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</si>
  <si>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</si>
  <si>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</si>
  <si>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</si>
  <si>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</si>
  <si>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</si>
  <si>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</si>
  <si>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</si>
  <si>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</si>
  <si>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</si>
  <si>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</si>
  <si>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</si>
  <si>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</si>
  <si>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</si>
  <si>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</si>
  <si>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</si>
  <si>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</si>
  <si>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</si>
  <si>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</si>
  <si>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</si>
  <si>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</si>
  <si>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</si>
  <si>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</si>
  <si>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</si>
  <si>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</si>
  <si>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</si>
  <si>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</si>
  <si>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</si>
  <si>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</si>
  <si>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</si>
  <si>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</si>
  <si>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</si>
  <si>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</si>
  <si>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</si>
  <si>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</si>
  <si>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</si>
  <si>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</si>
  <si>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</si>
  <si>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</si>
  <si>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</si>
  <si>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</si>
  <si>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</si>
  <si>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</si>
  <si>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</si>
  <si>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</si>
  <si>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</si>
  <si>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</si>
  <si>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</si>
  <si>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</si>
  <si>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</si>
  <si>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</si>
  <si>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</si>
  <si>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</si>
  <si>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</si>
  <si>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</si>
  <si>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</si>
  <si>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</si>
  <si>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</si>
  <si>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</si>
  <si>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</si>
  <si>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</si>
  <si>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</si>
  <si>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</si>
  <si>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</si>
  <si>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</si>
  <si>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</si>
  <si>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</si>
  <si>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</si>
  <si>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</si>
  <si>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</si>
  <si>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</si>
  <si>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</si>
  <si>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</si>
  <si>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</si>
  <si>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</si>
  <si>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</si>
  <si>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</si>
  <si>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</si>
  <si>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</si>
  <si>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</si>
  <si>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</si>
  <si>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</si>
  <si>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</si>
  <si>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</si>
  <si>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</si>
  <si>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</si>
  <si>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</si>
  <si>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</si>
  <si>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</si>
  <si>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</si>
  <si>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</si>
  <si>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</si>
  <si>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</si>
  <si>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</si>
  <si>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</si>
  <si>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</si>
  <si>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</si>
  <si>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</si>
  <si>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</si>
  <si>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</si>
  <si>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</si>
  <si>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</si>
  <si>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</si>
  <si>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</si>
  <si>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</si>
  <si>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</si>
  <si>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</si>
  <si>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</si>
  <si>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</si>
  <si>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</si>
  <si>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</si>
  <si>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</si>
  <si>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</si>
  <si>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</si>
  <si>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</si>
  <si>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</si>
  <si>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</si>
  <si>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</si>
  <si>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</si>
  <si>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</si>
  <si>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</si>
  <si>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</si>
  <si>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</si>
  <si>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</si>
  <si>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</si>
  <si>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</si>
  <si>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</si>
  <si>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</si>
  <si>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</si>
  <si>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</si>
  <si>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</si>
  <si>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</si>
  <si>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</si>
  <si>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</si>
  <si>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</si>
  <si>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</si>
  <si>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</si>
  <si>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</si>
  <si>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</si>
  <si>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</si>
  <si>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</si>
  <si>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</si>
  <si>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</si>
  <si>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</si>
  <si>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</si>
  <si>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</si>
  <si>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</si>
  <si>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</si>
  <si>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</si>
  <si>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</si>
  <si>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</si>
  <si>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</si>
  <si>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</si>
  <si>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</si>
  <si>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</si>
  <si>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</si>
  <si>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</si>
  <si>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</si>
  <si>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</si>
  <si>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</si>
  <si>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</si>
  <si>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</si>
  <si>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</si>
  <si>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</si>
  <si>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</si>
  <si>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</si>
  <si>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</si>
  <si>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</si>
  <si>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</si>
  <si>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</si>
  <si>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</si>
  <si>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</si>
  <si>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</si>
  <si>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</si>
  <si>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</si>
  <si>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</si>
  <si>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</si>
  <si>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</si>
  <si>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</si>
  <si>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</si>
  <si>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</si>
  <si>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</si>
  <si>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</si>
  <si>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</si>
  <si>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</si>
  <si>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</si>
  <si>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</si>
  <si>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</si>
  <si>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</si>
  <si>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</si>
  <si>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</si>
  <si>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</si>
  <si>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</si>
  <si>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</si>
  <si>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</si>
  <si>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</si>
  <si>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</si>
  <si>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</si>
  <si>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</si>
  <si>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</si>
  <si>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</si>
  <si>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</si>
  <si>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</si>
  <si>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</si>
  <si>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</si>
  <si>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</si>
  <si>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</si>
  <si>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</si>
  <si>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</si>
  <si>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</si>
  <si>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</si>
  <si>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</si>
  <si>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</si>
  <si>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</si>
  <si>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</si>
  <si>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</si>
  <si>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</si>
  <si>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</si>
  <si>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</si>
  <si>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</si>
  <si>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</si>
  <si>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</si>
  <si>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</si>
  <si>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</si>
  <si>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</si>
  <si>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</si>
  <si>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</si>
  <si>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</si>
  <si>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</si>
  <si>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</si>
  <si>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</si>
  <si>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</si>
  <si>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</si>
  <si>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</si>
  <si>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</si>
  <si>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</si>
  <si>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</si>
  <si>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</si>
  <si>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</si>
  <si>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</si>
  <si>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</si>
  <si>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</si>
  <si>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</si>
  <si>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</si>
  <si>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</si>
  <si>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</si>
  <si>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</si>
  <si>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</si>
  <si>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</si>
  <si>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</si>
  <si>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</si>
  <si>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</si>
  <si>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</si>
  <si>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</si>
  <si>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</si>
  <si>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</si>
  <si>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</si>
  <si>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</si>
  <si>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</si>
  <si>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</si>
  <si>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</si>
  <si>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</si>
  <si>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</si>
  <si>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</si>
  <si>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</si>
  <si>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</si>
  <si>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</si>
  <si>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</si>
  <si>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</si>
  <si>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</si>
  <si>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</si>
  <si>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</si>
  <si>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</si>
  <si>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</si>
  <si>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</si>
  <si>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</si>
  <si>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</si>
  <si>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</si>
  <si>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</si>
  <si>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</si>
  <si>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</si>
  <si>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</si>
  <si>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</si>
  <si>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</si>
  <si>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</si>
  <si>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</si>
  <si>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</si>
  <si>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</si>
  <si>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</si>
  <si>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</si>
  <si>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</si>
  <si>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</si>
  <si>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</si>
  <si>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</si>
  <si>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</si>
  <si>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</si>
  <si>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</si>
  <si>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</si>
  <si>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</si>
  <si>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</si>
  <si>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</si>
  <si>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</si>
  <si>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</si>
  <si>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</si>
  <si>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</si>
  <si>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</si>
  <si>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</si>
  <si>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</si>
  <si>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</si>
  <si>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</si>
  <si>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</si>
  <si>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</si>
  <si>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</si>
  <si>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</si>
  <si>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</si>
  <si>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</si>
  <si>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</si>
  <si>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</si>
  <si>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</si>
  <si>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</si>
  <si>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</si>
  <si>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</si>
  <si>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</si>
  <si>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</si>
  <si>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</si>
  <si>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</si>
  <si>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</si>
  <si>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</si>
  <si>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</si>
  <si>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</si>
  <si>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</si>
  <si>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</si>
  <si>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</si>
  <si>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</si>
  <si>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</si>
  <si>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</si>
  <si>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</si>
  <si>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</si>
  <si>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</si>
  <si>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</si>
  <si>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</si>
  <si>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</si>
  <si>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</si>
  <si>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</si>
  <si>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</si>
  <si>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</si>
  <si>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</si>
  <si>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</si>
  <si>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</si>
  <si>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</si>
  <si>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</si>
  <si>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</si>
  <si>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</si>
  <si>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</si>
  <si>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</si>
  <si>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</si>
  <si>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</si>
  <si>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</si>
  <si>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</si>
  <si>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</si>
  <si>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</si>
  <si>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</si>
  <si>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</si>
  <si>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</si>
  <si>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</si>
  <si>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</si>
  <si>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</si>
  <si>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</si>
  <si>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</si>
  <si>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</si>
  <si>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</si>
  <si>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</si>
  <si>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</si>
  <si>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</si>
  <si>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</si>
  <si>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</si>
  <si>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</si>
  <si>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</si>
  <si>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</si>
  <si>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</si>
  <si>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</si>
  <si>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</si>
  <si>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</si>
  <si>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</si>
  <si>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</si>
  <si>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</si>
  <si>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</si>
  <si>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</si>
  <si>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</si>
  <si>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</si>
  <si>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</si>
  <si>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</si>
  <si>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</si>
  <si>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</si>
  <si>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</si>
  <si>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</si>
  <si>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</si>
  <si>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</si>
  <si>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</si>
  <si>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</si>
  <si>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</si>
  <si>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</si>
  <si>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</si>
  <si>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</si>
  <si>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</si>
  <si>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</si>
  <si>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</si>
  <si>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</si>
  <si>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</si>
  <si>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</si>
  <si>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</si>
  <si>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</si>
  <si>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</si>
  <si>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</si>
  <si>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</si>
  <si>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</si>
  <si>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</si>
  <si>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</si>
  <si>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</si>
  <si>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</si>
  <si>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</si>
  <si>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</si>
  <si>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</si>
  <si>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</si>
  <si>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</si>
  <si>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</si>
  <si>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</si>
  <si>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</si>
  <si>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</si>
  <si>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</si>
  <si>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</si>
  <si>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</si>
  <si>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</si>
  <si>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</si>
  <si>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</si>
  <si>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</si>
  <si>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</si>
  <si>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</si>
  <si>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</si>
  <si>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</si>
  <si>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</si>
  <si>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</si>
  <si>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</si>
  <si>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</si>
  <si>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</si>
  <si>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</si>
  <si>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</si>
  <si>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</si>
  <si>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</si>
  <si>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</si>
  <si>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</si>
  <si>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</si>
  <si>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</si>
  <si>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</si>
  <si>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</si>
  <si>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</si>
  <si>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</si>
  <si>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</si>
  <si>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</si>
  <si>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</si>
  <si>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</si>
  <si>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</si>
  <si>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</si>
  <si>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</si>
  <si>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</si>
  <si>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</si>
  <si>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</si>
  <si>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</si>
  <si>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</si>
  <si>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</si>
  <si>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</si>
  <si>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</si>
  <si>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</si>
  <si>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</si>
  <si>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</si>
  <si>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</si>
  <si>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</si>
  <si>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</si>
  <si>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</si>
  <si>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</si>
  <si>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</si>
  <si>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</si>
  <si>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</si>
  <si>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</si>
  <si>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</si>
  <si>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</si>
  <si>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</si>
  <si>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</si>
  <si>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</si>
  <si>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</si>
  <si>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</si>
  <si>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</si>
  <si>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</si>
  <si>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</si>
  <si>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</si>
  <si>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</si>
  <si>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</si>
  <si>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</si>
  <si>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</si>
  <si>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</si>
  <si>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</si>
  <si>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</si>
  <si>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</si>
  <si>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</si>
  <si>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</si>
  <si>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</si>
  <si>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</si>
  <si>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</si>
  <si>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</si>
  <si>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</si>
  <si>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</si>
  <si>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</si>
  <si>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</si>
  <si>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</si>
  <si>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</si>
  <si>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</si>
  <si>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</si>
  <si>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</si>
  <si>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</si>
  <si>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</si>
  <si>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</si>
  <si>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</si>
  <si>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</si>
  <si>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</si>
  <si>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</si>
  <si>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</si>
  <si>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</si>
  <si>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</si>
  <si>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</si>
  <si>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</si>
  <si>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</si>
  <si>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</si>
  <si>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</si>
  <si>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</si>
  <si>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</si>
  <si>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</si>
  <si>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</si>
  <si>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</si>
  <si>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</si>
  <si>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</si>
  <si>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</si>
  <si>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</si>
  <si>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</si>
  <si>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</si>
  <si>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</si>
  <si>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</si>
  <si>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</si>
  <si>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</si>
  <si>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</si>
  <si>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</si>
  <si>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</si>
  <si>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</si>
  <si>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</si>
  <si>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</si>
  <si>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</si>
  <si>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</si>
  <si>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</si>
  <si>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</si>
  <si>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</si>
  <si>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</si>
  <si>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</si>
  <si>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</si>
  <si>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</si>
  <si>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</si>
  <si>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</si>
  <si>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</si>
  <si>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</si>
  <si>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</si>
  <si>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</si>
  <si>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</si>
  <si>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</si>
  <si>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</si>
  <si>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</si>
  <si>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</si>
  <si>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</si>
  <si>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</si>
  <si>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</si>
  <si>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</si>
  <si>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</si>
  <si>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</si>
  <si>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</si>
  <si>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</si>
  <si>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</si>
  <si>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</si>
  <si>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</si>
  <si>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</si>
  <si>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</si>
  <si>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</si>
  <si>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</si>
  <si>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</si>
  <si>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</si>
  <si>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</si>
  <si>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</si>
  <si>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</si>
  <si>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</si>
  <si>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</si>
  <si>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</si>
  <si>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</si>
  <si>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</si>
  <si>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</si>
  <si>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</si>
  <si>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</si>
  <si>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</si>
  <si>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</si>
  <si>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</si>
  <si>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</si>
  <si>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</si>
  <si>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</si>
  <si>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</si>
  <si>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</si>
  <si>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</si>
  <si>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</si>
  <si>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</si>
  <si>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</si>
  <si>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</si>
  <si>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</si>
  <si>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</si>
  <si>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</si>
  <si>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</si>
  <si>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</si>
  <si>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</si>
  <si>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</si>
  <si>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</si>
  <si>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</si>
  <si>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</si>
  <si>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</si>
  <si>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</si>
  <si>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</si>
  <si>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</si>
  <si>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</si>
  <si>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</si>
  <si>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</si>
  <si>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</si>
  <si>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</si>
  <si>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</si>
  <si>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</si>
  <si>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</si>
  <si>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</si>
  <si>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</si>
  <si>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</si>
  <si>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</si>
  <si>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</si>
  <si>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</si>
  <si>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</si>
  <si>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</si>
  <si>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</si>
  <si>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</si>
  <si>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</si>
  <si>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</si>
  <si>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</si>
  <si>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</si>
  <si>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</si>
  <si>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</si>
  <si>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</si>
  <si>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</si>
  <si>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</si>
  <si>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</si>
  <si>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</si>
  <si>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</si>
  <si>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</si>
  <si>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</si>
  <si>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</si>
  <si>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</si>
  <si>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</si>
  <si>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</si>
  <si>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</si>
  <si>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</si>
  <si>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</si>
  <si>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</si>
  <si>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</si>
  <si>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</si>
  <si>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</si>
  <si>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</si>
  <si>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</si>
  <si>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</si>
  <si>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</si>
  <si>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</si>
  <si>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</si>
  <si>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</si>
  <si>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</si>
  <si>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</si>
  <si>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</si>
  <si>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</si>
  <si>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</si>
  <si>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</si>
  <si>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</si>
  <si>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</si>
  <si>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</si>
  <si>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</si>
  <si>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</si>
  <si>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</si>
  <si>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</si>
  <si>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</si>
  <si>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</si>
  <si>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</si>
  <si>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</si>
  <si>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</si>
  <si>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</si>
  <si>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</si>
  <si>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</si>
  <si>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</si>
  <si>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</si>
  <si>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</si>
  <si>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</si>
  <si>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</si>
  <si>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</si>
  <si>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</si>
  <si>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</si>
  <si>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</si>
  <si>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</si>
  <si>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</si>
  <si>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</si>
  <si>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</si>
  <si>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</si>
  <si>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</si>
  <si>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</si>
  <si>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</si>
  <si>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</si>
  <si>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</si>
  <si>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</si>
  <si>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</si>
  <si>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</si>
  <si>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</si>
  <si>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</si>
  <si>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</si>
  <si>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</si>
  <si>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</si>
  <si>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</si>
  <si>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</si>
  <si>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</si>
  <si>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</si>
  <si>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</si>
  <si>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</si>
  <si>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</si>
  <si>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</si>
  <si>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</si>
  <si>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</si>
  <si>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</si>
  <si>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</si>
  <si>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</si>
  <si>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</si>
  <si>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</si>
  <si>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</si>
  <si>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</si>
  <si>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</si>
  <si>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</si>
  <si>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</si>
  <si>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</si>
  <si>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</si>
  <si>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</si>
  <si>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</si>
  <si>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</si>
  <si>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</si>
  <si>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</si>
  <si>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</si>
  <si>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</si>
  <si>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</si>
  <si>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</si>
  <si>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</si>
  <si>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</si>
  <si>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</si>
  <si>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</si>
  <si>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</si>
  <si>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</si>
  <si>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</si>
  <si>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</si>
  <si>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</si>
  <si>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</si>
  <si>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</si>
  <si>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</si>
  <si>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</si>
  <si>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</si>
  <si>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</si>
  <si>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</si>
  <si>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</si>
  <si>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</si>
  <si>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</si>
  <si>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</si>
  <si>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</si>
  <si>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</si>
  <si>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</si>
  <si>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</si>
  <si>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</si>
  <si>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</si>
  <si>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</si>
  <si>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</si>
  <si>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</si>
  <si>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</si>
  <si>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</si>
  <si>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</si>
  <si>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</si>
  <si>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</si>
  <si>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</si>
  <si>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</si>
  <si>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</si>
  <si>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</si>
  <si>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</si>
  <si>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</si>
  <si>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</si>
  <si>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</si>
  <si>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</si>
  <si>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</si>
  <si>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</si>
  <si>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</si>
  <si>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</si>
  <si>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</si>
  <si>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</si>
  <si>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</si>
  <si>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</si>
  <si>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</si>
  <si>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</si>
  <si>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</si>
  <si>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</si>
  <si>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</si>
  <si>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</si>
  <si>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</si>
  <si>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</si>
  <si>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</si>
  <si>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</si>
  <si>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</si>
  <si>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</si>
  <si>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</si>
  <si>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</si>
  <si>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</si>
  <si>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</si>
  <si>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</si>
  <si>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</si>
  <si>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</si>
  <si>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</si>
  <si>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</si>
  <si>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</si>
  <si>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</si>
  <si>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</si>
  <si>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</si>
  <si>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</si>
  <si>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</si>
  <si>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</si>
  <si>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</si>
  <si>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</si>
  <si>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</si>
  <si>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</si>
  <si>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</si>
  <si>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</si>
  <si>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</si>
  <si>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</si>
  <si>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</si>
  <si>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</si>
  <si>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</si>
  <si>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</si>
  <si>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</si>
  <si>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</si>
  <si>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</si>
  <si>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</si>
  <si>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</si>
  <si>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</si>
  <si>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</si>
  <si>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</si>
  <si>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</si>
  <si>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</si>
  <si>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</si>
  <si>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</si>
  <si>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</si>
  <si>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</si>
  <si>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</si>
  <si>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</si>
  <si>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</si>
  <si>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</si>
  <si>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</si>
  <si>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</si>
  <si>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</si>
  <si>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</si>
  <si>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</si>
  <si>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</si>
  <si>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</si>
  <si>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</si>
  <si>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</si>
  <si>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</si>
  <si>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</si>
  <si>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</si>
  <si>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</si>
  <si>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</si>
  <si>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</si>
  <si>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</si>
  <si>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</si>
  <si>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</si>
  <si>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</si>
  <si>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</si>
  <si>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</si>
  <si>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</si>
  <si>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</si>
  <si>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</si>
  <si>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</si>
  <si>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</si>
  <si>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</si>
  <si>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</si>
  <si>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</si>
  <si>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</si>
  <si>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</si>
  <si>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</si>
  <si>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</si>
  <si>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</si>
  <si>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</si>
  <si>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</si>
  <si>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</si>
  <si>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</si>
  <si>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</si>
  <si>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</si>
  <si>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</si>
  <si>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</si>
  <si>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</si>
  <si>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</si>
  <si>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</si>
  <si>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</si>
  <si>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</si>
  <si>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</si>
  <si>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</si>
  <si>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</si>
  <si>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</si>
  <si>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</si>
  <si>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</si>
  <si>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</si>
  <si>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</si>
  <si>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</si>
  <si>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</si>
  <si>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</si>
  <si>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</si>
  <si>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</si>
  <si>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</si>
  <si>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</si>
  <si>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</si>
  <si>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</si>
  <si>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</si>
  <si>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</si>
  <si>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</si>
  <si>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</si>
  <si>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</si>
  <si>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</si>
  <si>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</si>
  <si>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</si>
  <si>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</si>
  <si>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</si>
  <si>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</si>
  <si>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</si>
  <si>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</si>
  <si>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</si>
  <si>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</si>
  <si>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</si>
  <si>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</si>
  <si>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</si>
  <si>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</si>
  <si>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</si>
  <si>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</si>
  <si>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</si>
  <si>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</si>
  <si>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</si>
  <si>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</si>
  <si>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</si>
  <si>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</si>
  <si>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</si>
  <si>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</si>
  <si>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</si>
  <si>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</si>
  <si>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</si>
  <si>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</si>
  <si>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</si>
  <si>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</si>
  <si>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</si>
  <si>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</si>
  <si>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</si>
  <si>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</si>
  <si>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</si>
  <si>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</si>
  <si>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</si>
  <si>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</si>
  <si>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</si>
  <si>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</si>
  <si>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</si>
  <si>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</si>
  <si>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</si>
  <si>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</si>
  <si>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</si>
  <si>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</si>
  <si>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</si>
  <si>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</si>
  <si>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</si>
  <si>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</si>
  <si>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</si>
  <si>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</si>
  <si>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</si>
  <si>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</si>
  <si>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</si>
  <si>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</si>
  <si>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</si>
  <si>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</si>
  <si>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</si>
  <si>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</si>
  <si>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</si>
  <si>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</si>
  <si>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</si>
  <si>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</si>
  <si>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</si>
  <si>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</si>
  <si>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</si>
  <si>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</si>
  <si>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</si>
  <si>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</si>
  <si>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</si>
  <si>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</si>
  <si>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</si>
  <si>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</si>
  <si>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</si>
  <si>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</si>
  <si>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</si>
  <si>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</si>
  <si>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</si>
  <si>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</si>
  <si>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</si>
  <si>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</si>
  <si>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</si>
  <si>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</si>
  <si>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</si>
  <si>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</si>
  <si>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</si>
  <si>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</si>
  <si>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</si>
  <si>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</si>
  <si>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</si>
  <si>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</si>
  <si>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</si>
  <si>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</si>
  <si>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</si>
  <si>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</si>
  <si>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</si>
  <si>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</si>
  <si>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</si>
  <si>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</si>
  <si>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</si>
  <si>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</si>
  <si>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</si>
  <si>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</si>
  <si>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</si>
  <si>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</si>
  <si>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</si>
  <si>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</si>
  <si>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</si>
  <si>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</si>
  <si>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</si>
  <si>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</si>
  <si>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</si>
  <si>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</si>
  <si>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</si>
  <si>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</si>
  <si>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</si>
  <si>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</si>
  <si>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</si>
  <si>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</si>
  <si>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</si>
  <si>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</si>
  <si>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</si>
  <si>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</si>
  <si>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</si>
  <si>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</si>
  <si>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</si>
  <si>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</si>
  <si>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</si>
  <si>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</si>
  <si>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</si>
  <si>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</si>
  <si>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</si>
  <si>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</si>
  <si>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</si>
  <si>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</si>
  <si>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</si>
  <si>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</si>
  <si>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</si>
  <si>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</si>
  <si>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</si>
  <si>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</si>
  <si>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</si>
  <si>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</si>
  <si>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</si>
  <si>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</si>
  <si>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</si>
  <si>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</si>
  <si>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</si>
  <si>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</si>
  <si>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</si>
  <si>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</si>
  <si>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</si>
  <si>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</si>
  <si>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</si>
  <si>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</si>
  <si>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</si>
  <si>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</si>
  <si>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</si>
  <si>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</si>
  <si>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</si>
  <si>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</si>
  <si>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</si>
  <si>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</si>
  <si>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</si>
  <si>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</si>
  <si>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</si>
  <si>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</si>
  <si>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</si>
  <si>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</si>
  <si>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</si>
  <si>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</si>
  <si>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</si>
  <si>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</si>
  <si>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</si>
  <si>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</si>
  <si>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</si>
  <si>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</si>
  <si>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</si>
  <si>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</si>
  <si>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</si>
  <si>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</si>
  <si>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</si>
  <si>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</si>
  <si>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</si>
  <si>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</si>
  <si>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</si>
  <si>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</si>
  <si>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</si>
  <si>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</si>
  <si>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</si>
  <si>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</si>
  <si>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</si>
  <si>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</si>
  <si>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</si>
  <si>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</si>
  <si>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</si>
  <si>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</si>
  <si>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</si>
  <si>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</si>
  <si>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</si>
  <si>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</si>
  <si>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</si>
  <si>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</si>
  <si>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</si>
  <si>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</si>
  <si>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</si>
  <si>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</si>
  <si>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</si>
  <si>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</si>
  <si>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</si>
  <si>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</si>
  <si>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</si>
  <si>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</si>
  <si>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</si>
  <si>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</si>
  <si>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</si>
  <si>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</si>
  <si>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</si>
  <si>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</si>
  <si>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</si>
  <si>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</si>
  <si>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</si>
  <si>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</si>
  <si>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</si>
  <si>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</si>
  <si>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</si>
  <si>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</si>
  <si>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</si>
  <si>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</si>
  <si>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</si>
  <si>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</si>
  <si>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</si>
  <si>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</si>
  <si>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</si>
  <si>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</si>
  <si>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</si>
  <si>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</si>
  <si>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</si>
  <si>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</si>
  <si>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</si>
  <si>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</si>
  <si>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</si>
  <si>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</si>
  <si>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</si>
  <si>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</si>
  <si>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</si>
  <si>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</si>
  <si>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</si>
  <si>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</si>
  <si>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</si>
  <si>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</si>
  <si>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</si>
  <si>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</si>
  <si>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</si>
  <si>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</si>
  <si>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</si>
  <si>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</si>
  <si>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</si>
  <si>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</si>
  <si>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</si>
  <si>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</si>
  <si>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</si>
  <si>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</si>
  <si>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</si>
  <si>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</si>
  <si>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</si>
  <si>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</si>
  <si>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</si>
  <si>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</si>
  <si>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</si>
  <si>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</si>
  <si>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</si>
  <si>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</si>
  <si>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</si>
  <si>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</si>
  <si>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</si>
  <si>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</si>
  <si>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</si>
  <si>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</si>
  <si>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</si>
  <si>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</si>
  <si>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</si>
  <si>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</si>
  <si>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</si>
  <si>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</si>
  <si>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</si>
  <si>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</si>
  <si>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</si>
  <si>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</si>
  <si>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</si>
  <si>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</si>
  <si>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</si>
  <si>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</si>
  <si>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</si>
  <si>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</si>
  <si>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</si>
  <si>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</si>
  <si>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</si>
  <si>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</si>
  <si>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</si>
  <si>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</si>
  <si>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</si>
  <si>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</si>
  <si>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</si>
  <si>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</si>
  <si>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</si>
  <si>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</si>
  <si>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</si>
  <si>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</si>
  <si>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</si>
  <si>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</si>
  <si>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</si>
  <si>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</si>
  <si>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</si>
  <si>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</si>
  <si>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</si>
  <si>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</si>
  <si>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</si>
  <si>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</si>
  <si>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</si>
  <si>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</si>
  <si>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</si>
  <si>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</si>
  <si>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</si>
  <si>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</si>
  <si>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</si>
  <si>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</si>
  <si>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</si>
  <si>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</si>
  <si>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</si>
  <si>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</si>
  <si>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</si>
  <si>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</si>
  <si>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</si>
  <si>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</si>
  <si>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</si>
  <si>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</si>
  <si>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</si>
  <si>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</si>
  <si>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</si>
  <si>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</si>
  <si>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</si>
  <si>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</si>
  <si>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</si>
  <si>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</si>
  <si>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</si>
  <si>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</si>
  <si>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</si>
  <si>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</si>
  <si>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</si>
  <si>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</si>
  <si>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</si>
  <si>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</si>
  <si>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</si>
  <si>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</si>
  <si>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</si>
  <si>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</si>
  <si>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</si>
  <si>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</si>
  <si>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</si>
  <si>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</si>
  <si>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</si>
  <si>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</si>
  <si>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</si>
  <si>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</si>
  <si>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</si>
  <si>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</si>
  <si>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</si>
  <si>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</si>
  <si>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</si>
  <si>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</si>
  <si>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</si>
  <si>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</si>
  <si>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</si>
  <si>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</si>
  <si>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</si>
  <si>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</si>
  <si>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</si>
  <si>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</si>
  <si>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</si>
  <si>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</si>
  <si>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</si>
  <si>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</si>
  <si>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</si>
  <si>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</si>
  <si>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</si>
  <si>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</si>
  <si>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</si>
  <si>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</si>
  <si>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</si>
  <si>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</si>
  <si>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</si>
  <si>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</si>
  <si>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</si>
  <si>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</si>
  <si>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</si>
  <si>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</si>
  <si>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</si>
  <si>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</si>
  <si>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</si>
  <si>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</si>
  <si>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</si>
  <si>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</si>
  <si>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</si>
  <si>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</si>
  <si>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</si>
  <si>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</si>
  <si>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</si>
  <si>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</si>
  <si>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</si>
  <si>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</si>
  <si>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</si>
  <si>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</si>
  <si>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</si>
  <si>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</si>
  <si>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</si>
  <si>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</si>
  <si>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</si>
  <si>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</si>
  <si>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</si>
  <si>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</si>
  <si>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</si>
  <si>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</si>
  <si>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</si>
  <si>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</si>
  <si>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</si>
  <si>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</si>
  <si>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</si>
  <si>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</si>
  <si>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</si>
  <si>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</si>
  <si>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</si>
  <si>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</si>
  <si>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</si>
  <si>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</si>
  <si>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</si>
  <si>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</si>
  <si>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</si>
  <si>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</si>
  <si>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</si>
  <si>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</si>
  <si>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</si>
  <si>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</si>
  <si>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</si>
  <si>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</si>
  <si>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</si>
  <si>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</si>
  <si>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</si>
  <si>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</si>
  <si>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</si>
  <si>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</si>
  <si>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</si>
  <si>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</si>
  <si>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</si>
  <si>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</si>
  <si>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</si>
  <si>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</si>
  <si>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</si>
  <si>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</si>
  <si>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</si>
  <si>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</si>
  <si>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</si>
  <si>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</si>
  <si>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</si>
  <si>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</si>
  <si>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</si>
  <si>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</si>
  <si>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</si>
  <si>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</si>
  <si>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</si>
  <si>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</si>
  <si>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</si>
  <si>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</si>
  <si>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</si>
  <si>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</si>
  <si>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</si>
  <si>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</si>
  <si>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</si>
  <si>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</si>
  <si>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</si>
  <si>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</si>
  <si>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</si>
  <si>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</si>
  <si>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</si>
  <si>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</si>
  <si>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</si>
  <si>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</si>
  <si>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</si>
  <si>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</si>
  <si>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</si>
  <si>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</si>
  <si>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</si>
  <si>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</si>
  <si>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</si>
  <si>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</si>
  <si>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</si>
  <si>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</si>
  <si>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</si>
  <si>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</si>
  <si>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</si>
  <si>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</si>
  <si>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</si>
  <si>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</si>
  <si>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</si>
  <si>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</si>
  <si>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</si>
  <si>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</si>
  <si>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</si>
  <si>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</si>
  <si>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</si>
  <si>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</si>
  <si>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</si>
  <si>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</si>
  <si>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</si>
  <si>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</si>
  <si>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</si>
  <si>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</si>
  <si>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</si>
  <si>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</si>
  <si>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</si>
  <si>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</si>
  <si>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</si>
  <si>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</si>
  <si>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</si>
  <si>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</si>
  <si>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</si>
  <si>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</si>
  <si>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</si>
  <si>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</si>
  <si>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</si>
  <si>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</si>
  <si>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</si>
  <si>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</si>
  <si>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</si>
  <si>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</si>
  <si>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</si>
  <si>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</si>
  <si>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</si>
  <si>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</si>
  <si>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</si>
  <si>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</si>
  <si>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</si>
  <si>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</si>
  <si>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</si>
  <si>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</si>
  <si>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</si>
  <si>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</si>
  <si>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</si>
  <si>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</si>
  <si>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</si>
  <si>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</si>
  <si>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</si>
  <si>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</si>
  <si>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</si>
  <si>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</si>
  <si>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</si>
  <si>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</si>
  <si>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</si>
  <si>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</si>
  <si>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</si>
  <si>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</si>
  <si>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</si>
  <si>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</si>
  <si>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</si>
  <si>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</si>
  <si>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</si>
  <si>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</si>
  <si>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</si>
  <si>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</si>
  <si>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</si>
  <si>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</si>
  <si>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</si>
  <si>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</si>
  <si>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</si>
  <si>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</si>
  <si>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</si>
  <si>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</si>
  <si>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</si>
  <si>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</si>
  <si>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</si>
  <si>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</si>
  <si>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</si>
  <si>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</si>
  <si>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</si>
  <si>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</si>
  <si>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</si>
  <si>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</si>
  <si>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</si>
  <si>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</si>
  <si>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</si>
  <si>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</si>
  <si>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</si>
  <si>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</si>
  <si>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</si>
  <si>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</si>
  <si>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</si>
  <si>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</si>
  <si>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</si>
  <si>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</si>
  <si>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</si>
  <si>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</si>
  <si>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</si>
  <si>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</si>
  <si>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</si>
  <si>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</si>
  <si>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</si>
  <si>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</si>
  <si>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</si>
  <si>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</si>
  <si>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</si>
  <si>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</si>
  <si>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</si>
  <si>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</si>
  <si>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</si>
  <si>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</si>
  <si>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</si>
  <si>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</si>
  <si>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</si>
  <si>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</si>
  <si>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</si>
  <si>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</si>
  <si>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</si>
  <si>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</si>
  <si>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</si>
  <si>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</si>
  <si>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</si>
  <si>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</si>
  <si>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</si>
  <si>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</si>
  <si>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</si>
  <si>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</si>
  <si>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</si>
  <si>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</si>
  <si>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</si>
  <si>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</si>
  <si>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</si>
  <si>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</si>
  <si>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</si>
  <si>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</si>
  <si>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</si>
  <si>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</si>
  <si>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</si>
  <si>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</si>
  <si>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</si>
  <si>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</si>
  <si>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</si>
  <si>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</si>
  <si>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</si>
  <si>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</si>
  <si>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</si>
  <si>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</si>
  <si>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</si>
  <si>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</si>
  <si>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</si>
  <si>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</si>
  <si>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</si>
  <si>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</si>
  <si>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</si>
  <si>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</si>
  <si>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</si>
  <si>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</si>
  <si>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</si>
  <si>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</si>
  <si>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</si>
  <si>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</si>
  <si>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</si>
  <si>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</si>
  <si>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</si>
  <si>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</si>
  <si>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</si>
  <si>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</si>
  <si>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</si>
  <si>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</si>
  <si>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</si>
  <si>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</si>
  <si>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</si>
  <si>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</si>
  <si>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</si>
  <si>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</si>
  <si>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</si>
  <si>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</si>
  <si>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</si>
  <si>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</si>
  <si>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</si>
  <si>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</si>
  <si>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</si>
  <si>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</si>
  <si>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</si>
  <si>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</si>
  <si>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</si>
  <si>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</si>
  <si>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</si>
  <si>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</si>
  <si>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</si>
  <si>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</si>
  <si>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</si>
  <si>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</si>
  <si>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</si>
  <si>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</si>
  <si>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</si>
  <si>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</si>
  <si>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</si>
  <si>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</si>
  <si>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</si>
  <si>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</si>
  <si>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</si>
  <si>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</si>
  <si>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</si>
  <si>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</si>
  <si>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</si>
  <si>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</si>
  <si>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</si>
  <si>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</si>
  <si>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</si>
  <si>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</si>
  <si>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</si>
  <si>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</si>
  <si>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</si>
  <si>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</si>
  <si>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</si>
  <si>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</si>
  <si>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</si>
  <si>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</si>
  <si>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</si>
  <si>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</si>
  <si>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</si>
  <si>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</si>
  <si>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</si>
  <si>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</si>
  <si>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</si>
  <si>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</si>
  <si>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</si>
  <si>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</si>
  <si>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</si>
  <si>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</si>
  <si>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</si>
  <si>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</si>
  <si>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</si>
  <si>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</si>
  <si>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</si>
  <si>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</si>
  <si>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</si>
  <si>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</si>
  <si>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</si>
  <si>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</si>
  <si>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</si>
  <si>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</si>
  <si>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</si>
  <si>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</si>
  <si>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</si>
  <si>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</si>
  <si>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</si>
  <si>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</si>
  <si>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</si>
  <si>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</si>
  <si>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</si>
  <si>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</si>
  <si>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</si>
  <si>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</si>
  <si>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</si>
  <si>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</si>
  <si>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</si>
  <si>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</si>
  <si>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</si>
  <si>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</si>
  <si>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</si>
  <si>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</si>
  <si>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</si>
  <si>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</si>
  <si>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</si>
  <si>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</si>
  <si>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</si>
  <si>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</si>
  <si>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</si>
  <si>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</si>
  <si>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</si>
  <si>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</si>
  <si>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</si>
  <si>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</si>
  <si>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</si>
  <si>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</si>
  <si>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</si>
  <si>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</si>
  <si>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</si>
  <si>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</si>
  <si>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</si>
  <si>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</si>
  <si>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</si>
  <si>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</si>
  <si>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</si>
  <si>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</si>
  <si>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</si>
  <si>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</si>
  <si>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</si>
  <si>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</si>
  <si>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</si>
  <si>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</si>
  <si>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</si>
  <si>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</si>
  <si>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</si>
  <si>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</si>
  <si>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</si>
  <si>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</si>
  <si>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</si>
  <si>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</si>
  <si>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</si>
  <si>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</si>
  <si>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</si>
  <si>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</si>
  <si>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</si>
  <si>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</si>
  <si>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</si>
  <si>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</si>
  <si>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</si>
  <si>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</si>
  <si>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</si>
  <si>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</si>
  <si>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</si>
  <si>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</si>
  <si>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</si>
  <si>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</si>
  <si>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</si>
  <si>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</si>
  <si>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</si>
  <si>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</si>
  <si>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</si>
  <si>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</si>
  <si>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</si>
  <si>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</si>
  <si>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</si>
  <si>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</si>
  <si>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</si>
  <si>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</si>
  <si>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</si>
  <si>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</si>
  <si>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</si>
  <si>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</si>
  <si>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</si>
  <si>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</si>
  <si>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</si>
  <si>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</si>
  <si>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</si>
  <si>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</si>
  <si>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</si>
  <si>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</si>
  <si>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</si>
  <si>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</si>
  <si>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</si>
  <si>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</si>
  <si>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</si>
  <si>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</si>
  <si>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</si>
  <si>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</si>
  <si>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</si>
  <si>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</si>
  <si>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</si>
  <si>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</si>
  <si>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</si>
  <si>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</si>
  <si>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</si>
  <si>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</si>
  <si>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</si>
  <si>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</si>
  <si>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</si>
  <si>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</si>
  <si>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</si>
  <si>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</si>
  <si>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</si>
  <si>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</si>
  <si>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</si>
  <si>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</si>
  <si>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</si>
  <si>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</si>
  <si>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</si>
  <si>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</si>
  <si>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</si>
  <si>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</si>
  <si>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</si>
  <si>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</si>
  <si>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</si>
  <si>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</si>
  <si>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</si>
  <si>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</si>
  <si>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</si>
  <si>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</si>
  <si>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</si>
  <si>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</si>
  <si>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</si>
  <si>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</si>
  <si>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</si>
  <si>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</si>
  <si>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</si>
  <si>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</si>
  <si>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</si>
  <si>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</si>
  <si>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</si>
  <si>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</si>
  <si>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</si>
  <si>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</si>
  <si>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</si>
  <si>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</si>
  <si>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</si>
  <si>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</si>
  <si>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</si>
  <si>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</si>
  <si>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</si>
  <si>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</si>
  <si>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</si>
  <si>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</si>
  <si>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</si>
  <si>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</si>
  <si>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</si>
  <si>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</si>
  <si>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</si>
  <si>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</si>
  <si>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</si>
  <si>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</si>
  <si>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</si>
  <si>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</si>
  <si>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</si>
  <si>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</si>
  <si>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</si>
  <si>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</si>
  <si>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</si>
  <si>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</si>
  <si>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</si>
  <si>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</si>
  <si>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</si>
  <si>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</si>
  <si>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</si>
  <si>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</si>
  <si>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</si>
  <si>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</si>
  <si>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</si>
  <si>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</si>
  <si>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</si>
  <si>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</si>
  <si>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</si>
  <si>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</si>
  <si>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</si>
  <si>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</si>
  <si>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</si>
  <si>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</si>
  <si>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</si>
  <si>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</si>
  <si>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</si>
  <si>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</si>
  <si>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</si>
  <si>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</si>
  <si>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</si>
  <si>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</si>
  <si>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</si>
  <si>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</si>
  <si>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</si>
  <si>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</si>
  <si>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</si>
  <si>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</si>
  <si>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</si>
  <si>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</si>
  <si>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</si>
  <si>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</si>
  <si>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</si>
  <si>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</si>
  <si>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</si>
  <si>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</si>
  <si>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</si>
  <si>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</si>
  <si>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</si>
  <si>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</si>
  <si>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</si>
  <si>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</si>
  <si>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</si>
  <si>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</si>
  <si>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</si>
  <si>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</si>
  <si>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</si>
  <si>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</si>
  <si>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</si>
  <si>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</si>
  <si>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</si>
  <si>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</si>
  <si>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</si>
  <si>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</si>
  <si>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</si>
  <si>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</si>
  <si>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</si>
  <si>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</si>
  <si>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</si>
  <si>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</si>
  <si>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</si>
  <si>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</si>
  <si>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</si>
  <si>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</si>
  <si>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</si>
  <si>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</si>
  <si>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</si>
  <si>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</si>
  <si>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</si>
  <si>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</si>
  <si>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</si>
  <si>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</si>
  <si>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</si>
  <si>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</si>
  <si>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</si>
  <si>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</si>
  <si>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</si>
  <si>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</si>
  <si>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</si>
  <si>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</si>
  <si>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</si>
  <si>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</si>
  <si>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</si>
  <si>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</si>
  <si>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</si>
  <si>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</si>
  <si>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</si>
  <si>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</si>
  <si>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</si>
  <si>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</si>
  <si>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</si>
  <si>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</si>
  <si>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</si>
  <si>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</si>
  <si>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</si>
  <si>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</si>
  <si>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</si>
  <si>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</si>
  <si>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</si>
  <si>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</si>
  <si>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</si>
  <si>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</si>
  <si>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</si>
  <si>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</si>
  <si>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</si>
  <si>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</si>
  <si>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</si>
  <si>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</si>
  <si>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</si>
  <si>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</si>
  <si>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</si>
  <si>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</si>
  <si>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</si>
  <si>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</si>
  <si>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</si>
  <si>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</si>
  <si>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</si>
  <si>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</si>
  <si>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</si>
  <si>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</si>
  <si>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</si>
  <si>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</si>
  <si>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</si>
  <si>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</si>
  <si>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</si>
  <si>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</si>
  <si>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</si>
  <si>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</si>
  <si>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</si>
  <si>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</si>
  <si>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</si>
  <si>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</si>
  <si>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</si>
  <si>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</si>
  <si>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</si>
  <si>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</si>
  <si>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</si>
  <si>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</si>
  <si>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</si>
  <si>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</si>
  <si>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</si>
  <si>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</si>
  <si>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</si>
  <si>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</si>
  <si>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</si>
  <si>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</si>
  <si>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</si>
  <si>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</si>
  <si>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</si>
  <si>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</si>
  <si>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</si>
  <si>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</si>
  <si>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</si>
  <si>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</si>
  <si>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</si>
  <si>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</si>
  <si>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</si>
  <si>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</si>
  <si>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</si>
  <si>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</si>
  <si>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</si>
  <si>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</si>
  <si>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</si>
  <si>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</si>
  <si>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</si>
  <si>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</si>
  <si>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</si>
  <si>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</si>
  <si>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</si>
  <si>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</si>
  <si>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</si>
  <si>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</si>
  <si>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</si>
  <si>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</si>
  <si>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</si>
  <si>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</si>
  <si>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</si>
  <si>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</si>
  <si>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</si>
  <si>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</si>
  <si>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</si>
  <si>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</si>
  <si>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</si>
  <si>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</si>
  <si>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</si>
  <si>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</si>
  <si>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</si>
  <si>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</si>
  <si>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</si>
  <si>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</si>
  <si>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</si>
  <si>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</si>
  <si>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</si>
  <si>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</si>
  <si>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</si>
  <si>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</si>
  <si>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</si>
  <si>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</si>
  <si>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</si>
  <si>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</si>
  <si>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</si>
  <si>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</si>
  <si>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</si>
  <si>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</si>
  <si>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</si>
  <si>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</si>
  <si>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</si>
  <si>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</si>
  <si>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</si>
  <si>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</si>
  <si>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</si>
  <si>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</si>
  <si>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</si>
  <si>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</si>
  <si>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</si>
  <si>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</si>
  <si>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</si>
  <si>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</si>
  <si>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</si>
  <si>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</si>
  <si>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</si>
  <si>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</si>
  <si>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</si>
  <si>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</si>
  <si>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</si>
  <si>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</si>
  <si>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</si>
  <si>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</si>
  <si>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</si>
  <si>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</si>
  <si>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</si>
  <si>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</si>
  <si>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</si>
  <si>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</si>
  <si>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</si>
  <si>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</si>
  <si>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</si>
  <si>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</si>
  <si>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</si>
  <si>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</si>
  <si>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</si>
  <si>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</si>
  <si>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</si>
  <si>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</si>
  <si>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</si>
  <si>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</si>
  <si>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</si>
  <si>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</si>
  <si>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</si>
  <si>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</si>
  <si>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</si>
  <si>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</si>
  <si>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</si>
  <si>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</si>
  <si>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</si>
  <si>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</si>
  <si>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</si>
  <si>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</si>
  <si>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</si>
  <si>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</si>
  <si>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</si>
  <si>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</si>
  <si>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</si>
  <si>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</si>
  <si>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</si>
  <si>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</si>
  <si>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</si>
  <si>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</si>
  <si>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</si>
  <si>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</si>
  <si>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</si>
  <si>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</si>
  <si>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</si>
  <si>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</si>
  <si>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</si>
  <si>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</si>
  <si>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</si>
  <si>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</si>
  <si>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</si>
  <si>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</si>
  <si>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</si>
  <si>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</si>
  <si>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</si>
  <si>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</si>
  <si>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</si>
  <si>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</si>
  <si>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</si>
  <si>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</si>
  <si>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</si>
  <si>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</si>
  <si>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</si>
  <si>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</si>
  <si>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</si>
  <si>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</si>
  <si>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</si>
  <si>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</si>
  <si>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</si>
  <si>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</si>
  <si>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</si>
  <si>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</si>
  <si>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</si>
  <si>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</si>
  <si>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</si>
  <si>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</si>
  <si>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</si>
  <si>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</si>
  <si>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</si>
  <si>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</si>
  <si>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</si>
  <si>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</si>
  <si>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</si>
  <si>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</si>
  <si>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</si>
  <si>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</si>
  <si>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</si>
  <si>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</si>
  <si>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</si>
  <si>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</si>
  <si>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</si>
  <si>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</si>
  <si>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</si>
  <si>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</si>
  <si>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</si>
  <si>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</si>
  <si>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</si>
  <si>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</si>
  <si>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</si>
  <si>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</si>
  <si>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</si>
  <si>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</si>
  <si>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</si>
  <si>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</si>
  <si>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</si>
  <si>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</si>
  <si>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</si>
  <si>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</si>
  <si>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</si>
  <si>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</si>
  <si>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</si>
  <si>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</si>
  <si>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</si>
  <si>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</si>
  <si>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</si>
  <si>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</si>
  <si>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</si>
  <si>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</si>
  <si>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</si>
  <si>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</si>
  <si>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</si>
  <si>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</si>
  <si>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</si>
  <si>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</si>
  <si>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</si>
  <si>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</si>
  <si>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</si>
  <si>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</si>
  <si>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</si>
  <si>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</si>
  <si>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</si>
  <si>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</si>
  <si>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</si>
  <si>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</si>
  <si>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</si>
  <si>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</si>
  <si>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</si>
  <si>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</si>
  <si>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</si>
  <si>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</si>
  <si>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</si>
  <si>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</si>
  <si>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</si>
  <si>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</si>
  <si>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</si>
  <si>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</si>
  <si>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</si>
  <si>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</si>
  <si>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</si>
  <si>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</si>
  <si>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</si>
  <si>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</si>
  <si>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</si>
  <si>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</si>
  <si>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</si>
  <si>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</si>
  <si>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</si>
  <si>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</si>
  <si>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</si>
  <si>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</si>
  <si>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</si>
  <si>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</si>
  <si>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</si>
  <si>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</si>
  <si>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</si>
  <si>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</si>
  <si>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</si>
  <si>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</si>
  <si>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</si>
  <si>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</si>
  <si>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</si>
  <si>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</si>
  <si>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</si>
  <si>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</si>
  <si>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</si>
  <si>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</si>
  <si>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</si>
  <si>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</si>
  <si>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</si>
  <si>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</si>
  <si>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</si>
  <si>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</si>
  <si>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</si>
  <si>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</si>
  <si>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</si>
  <si>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</si>
  <si>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</si>
  <si>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</si>
  <si>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</si>
  <si>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</si>
  <si>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</si>
  <si>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</si>
  <si>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</si>
  <si>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</si>
  <si>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</si>
  <si>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</si>
  <si>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</si>
  <si>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</si>
  <si>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</si>
  <si>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</si>
  <si>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</si>
  <si>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</si>
  <si>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</si>
  <si>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</si>
  <si>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</si>
  <si>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</si>
  <si>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</si>
  <si>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</si>
  <si>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</si>
  <si>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</si>
  <si>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</si>
  <si>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</si>
  <si>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</si>
  <si>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</si>
  <si>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</si>
  <si>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</si>
  <si>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</si>
  <si>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</si>
  <si>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</si>
  <si>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</si>
  <si>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</si>
  <si>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</si>
  <si>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</si>
  <si>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</si>
  <si>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</si>
  <si>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</si>
  <si>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</si>
  <si>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</si>
  <si>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</si>
  <si>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</si>
  <si>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</si>
  <si>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</si>
  <si>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</si>
  <si>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</si>
  <si>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</si>
  <si>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</si>
  <si>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</si>
  <si>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</si>
  <si>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</si>
  <si>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</si>
  <si>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</si>
  <si>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</si>
  <si>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</si>
  <si>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</si>
  <si>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</si>
  <si>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</si>
  <si>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</si>
  <si>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</si>
  <si>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</si>
  <si>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</si>
  <si>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</si>
  <si>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</si>
  <si>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</si>
  <si>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</si>
  <si>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</si>
  <si>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</si>
  <si>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</si>
  <si>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</si>
  <si>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</si>
  <si>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</si>
  <si>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</si>
  <si>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</si>
  <si>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</si>
  <si>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</si>
  <si>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</si>
  <si>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</si>
  <si>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</si>
  <si>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</si>
  <si>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</si>
  <si>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</si>
  <si>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</si>
  <si>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</si>
  <si>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</si>
  <si>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</si>
  <si>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</si>
  <si>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</si>
  <si>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</si>
  <si>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</si>
  <si>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</si>
  <si>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</si>
  <si>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</si>
  <si>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</si>
  <si>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</si>
  <si>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</si>
  <si>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</si>
  <si>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</si>
  <si>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</si>
  <si>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</si>
  <si>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</si>
  <si>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</si>
  <si>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</si>
  <si>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</si>
  <si>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</si>
  <si>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</si>
  <si>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</si>
  <si>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</si>
  <si>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</si>
  <si>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</si>
  <si>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</si>
  <si>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</si>
  <si>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</si>
  <si>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</si>
  <si>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</si>
  <si>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</si>
  <si>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</si>
  <si>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</si>
  <si>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</si>
  <si>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</si>
  <si>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</si>
  <si>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</si>
  <si>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</si>
  <si>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</si>
  <si>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</si>
  <si>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</si>
  <si>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</si>
  <si>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</si>
  <si>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</si>
  <si>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</si>
  <si>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</si>
  <si>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</si>
  <si>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</si>
  <si>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</si>
  <si>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</si>
  <si>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</si>
  <si>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</si>
  <si>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</si>
  <si>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</si>
  <si>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</si>
  <si>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</si>
  <si>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</si>
  <si>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</si>
  <si>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</si>
  <si>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</si>
  <si>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</si>
  <si>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</si>
  <si>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</si>
  <si>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</si>
  <si>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</si>
  <si>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</si>
  <si>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</si>
  <si>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</si>
  <si>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</si>
  <si>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</si>
  <si>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</si>
  <si>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</si>
  <si>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</si>
  <si>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</si>
  <si>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</si>
  <si>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</si>
  <si>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</si>
  <si>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</si>
  <si>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</si>
  <si>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</si>
  <si>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</si>
  <si>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</si>
  <si>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</si>
  <si>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</si>
  <si>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</si>
  <si>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</si>
  <si>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</si>
  <si>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</si>
  <si>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</si>
  <si>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</si>
  <si>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</si>
  <si>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</si>
  <si>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</si>
  <si>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</si>
  <si>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</si>
  <si>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</si>
  <si>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</si>
  <si>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</si>
  <si>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</si>
  <si>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</si>
  <si>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</si>
  <si>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</si>
  <si>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</si>
  <si>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</si>
  <si>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</si>
  <si>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</si>
  <si>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</si>
  <si>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</si>
  <si>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</si>
  <si>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</si>
  <si>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</si>
  <si>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</si>
  <si>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</si>
  <si>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</si>
  <si>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</si>
  <si>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</si>
  <si>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</si>
  <si>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</si>
  <si>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</si>
  <si>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</si>
  <si>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</si>
  <si>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</si>
  <si>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</si>
  <si>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</si>
  <si>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</si>
  <si>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</si>
  <si>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</si>
  <si>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</si>
  <si>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</si>
  <si>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</si>
  <si>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</si>
  <si>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</si>
  <si>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</si>
  <si>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</si>
  <si>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</si>
  <si>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</si>
  <si>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</si>
  <si>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</si>
  <si>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</si>
  <si>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</si>
  <si>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</si>
  <si>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</si>
  <si>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</si>
  <si>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</si>
  <si>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</si>
  <si>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</si>
  <si>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</si>
  <si>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</si>
  <si>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</si>
  <si>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</si>
  <si>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</si>
  <si>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</si>
  <si>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</si>
  <si>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</si>
  <si>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</si>
  <si>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</si>
  <si>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</si>
  <si>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</si>
  <si>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</si>
  <si>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</si>
  <si>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</si>
  <si>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</si>
  <si>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</si>
  <si>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</si>
  <si>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</si>
  <si>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</si>
  <si>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</si>
  <si>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</si>
  <si>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</si>
  <si>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</si>
  <si>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</si>
  <si>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</si>
  <si>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</si>
  <si>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</si>
  <si>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</si>
  <si>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</si>
  <si>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</si>
  <si>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</si>
  <si>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</si>
  <si>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</si>
  <si>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</si>
  <si>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</si>
  <si>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</si>
  <si>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</si>
  <si>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</si>
  <si>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</si>
  <si>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</si>
  <si>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</si>
  <si>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</si>
  <si>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</si>
  <si>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</si>
  <si>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</si>
  <si>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</si>
  <si>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</si>
  <si>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</si>
  <si>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</si>
  <si>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</si>
  <si>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</si>
  <si>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</si>
  <si>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</si>
  <si>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</si>
  <si>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</si>
  <si>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</si>
  <si>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</si>
  <si>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</si>
  <si>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</si>
  <si>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</si>
  <si>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</si>
  <si>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</si>
  <si>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</si>
  <si>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</si>
  <si>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</si>
  <si>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</si>
  <si>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</si>
  <si>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</si>
  <si>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</si>
  <si>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</si>
  <si>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</si>
  <si>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</si>
  <si>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</si>
  <si>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</si>
  <si>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</si>
  <si>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</si>
  <si>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</si>
  <si>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</si>
  <si>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</si>
  <si>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</si>
  <si>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</si>
  <si>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</si>
  <si>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</si>
  <si>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</si>
  <si>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</si>
  <si>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</si>
  <si>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</si>
  <si>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</si>
  <si>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</si>
  <si>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</si>
  <si>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</si>
  <si>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</si>
  <si>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</si>
  <si>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</si>
  <si>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</si>
  <si>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</si>
  <si>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</si>
  <si>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</si>
  <si>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</si>
  <si>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</si>
  <si>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</si>
  <si>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</si>
  <si>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</si>
  <si>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</si>
  <si>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</si>
  <si>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</si>
  <si>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</si>
  <si>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</si>
  <si>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</si>
  <si>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</si>
  <si>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</si>
  <si>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</si>
  <si>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</si>
  <si>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</si>
  <si>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</si>
  <si>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</si>
  <si>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</si>
  <si>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</si>
  <si>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</si>
  <si>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</si>
  <si>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</si>
  <si>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</si>
  <si>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</si>
  <si>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</si>
  <si>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</si>
  <si>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</si>
  <si>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</si>
  <si>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</si>
  <si>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</si>
  <si>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</si>
  <si>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</si>
  <si>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</si>
  <si>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</si>
  <si>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</si>
  <si>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</si>
  <si>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</si>
  <si>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</si>
  <si>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</si>
  <si>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</si>
  <si>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</si>
  <si>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</si>
  <si>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</si>
  <si>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</si>
  <si>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</si>
  <si>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</si>
  <si>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</si>
  <si>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</si>
  <si>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</si>
  <si>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</si>
  <si>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</si>
  <si>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</si>
  <si>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</si>
  <si>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</si>
  <si>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</si>
  <si>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</si>
  <si>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</si>
  <si>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</si>
  <si>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</si>
  <si>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</si>
  <si>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</si>
  <si>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</si>
  <si>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</si>
  <si>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</si>
  <si>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</si>
  <si>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</si>
  <si>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</si>
  <si>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</si>
  <si>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</si>
  <si>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</si>
  <si>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</si>
  <si>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</si>
  <si>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</si>
  <si>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</si>
  <si>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</si>
  <si>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</si>
  <si>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</si>
  <si>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</si>
  <si>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</si>
  <si>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</si>
  <si>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</si>
  <si>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</si>
  <si>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</si>
  <si>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</si>
  <si>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</si>
  <si>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</si>
  <si>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</si>
  <si>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</si>
  <si>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</si>
  <si>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</si>
  <si>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</si>
  <si>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</si>
  <si>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</si>
  <si>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</si>
  <si>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</si>
  <si>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</si>
  <si>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</si>
  <si>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</si>
  <si>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</si>
  <si>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</si>
  <si>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</si>
  <si>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</si>
  <si>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</si>
  <si>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</si>
  <si>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</si>
  <si>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</si>
  <si>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</si>
  <si>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</si>
  <si>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</si>
  <si>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</si>
  <si>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</si>
  <si>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</si>
  <si>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</si>
  <si>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</si>
  <si>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</si>
  <si>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</si>
  <si>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</si>
  <si>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</si>
  <si>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</si>
  <si>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</si>
  <si>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</si>
  <si>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</si>
  <si>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</si>
  <si>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</si>
  <si>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</si>
  <si>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</si>
  <si>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</si>
  <si>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</si>
  <si>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</si>
  <si>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</si>
  <si>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</si>
  <si>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</si>
  <si>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</si>
  <si>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</si>
  <si>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</si>
  <si>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</si>
  <si>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</si>
  <si>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</si>
  <si>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</si>
  <si>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</si>
  <si>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</si>
  <si>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</si>
  <si>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</si>
  <si>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</si>
  <si>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</si>
  <si>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</si>
  <si>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</si>
  <si>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</si>
  <si>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</si>
  <si>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</si>
  <si>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</si>
  <si>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</si>
  <si>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</si>
  <si>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</si>
  <si>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</si>
  <si>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</si>
  <si>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</si>
  <si>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</si>
  <si>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</si>
  <si>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</si>
  <si>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</si>
  <si>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</si>
  <si>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</si>
  <si>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</si>
  <si>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</si>
  <si>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</si>
  <si>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</si>
  <si>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</si>
  <si>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</si>
  <si>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</si>
  <si>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</si>
  <si>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</si>
  <si>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</si>
  <si>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</si>
  <si>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</si>
  <si>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</si>
  <si>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</si>
  <si>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</si>
  <si>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</si>
  <si>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</si>
  <si>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</si>
  <si>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</si>
  <si>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</si>
  <si>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</si>
  <si>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</si>
  <si>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</si>
  <si>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</si>
  <si>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</si>
  <si>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</si>
  <si>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</si>
  <si>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</si>
  <si>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</si>
  <si>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</si>
  <si>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</si>
  <si>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</si>
  <si>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</si>
  <si>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</si>
  <si>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</si>
  <si>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</si>
  <si>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</si>
  <si>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</si>
  <si>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</si>
  <si>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</si>
  <si>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</si>
  <si>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</si>
  <si>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</si>
  <si>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</si>
  <si>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</si>
  <si>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</si>
  <si>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</si>
  <si>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</si>
  <si>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</si>
  <si>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</si>
  <si>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</si>
  <si>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</si>
  <si>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</si>
  <si>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</si>
  <si>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</si>
  <si>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</si>
  <si>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</si>
  <si>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</si>
  <si>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</si>
  <si>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</si>
  <si>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</si>
  <si>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</si>
  <si>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</si>
  <si>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</si>
  <si>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</si>
  <si>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</si>
  <si>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</si>
  <si>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</si>
  <si>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</si>
  <si>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</si>
  <si>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</si>
  <si>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</si>
  <si>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</si>
  <si>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</si>
  <si>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</si>
  <si>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</si>
  <si>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</si>
  <si>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</si>
  <si>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</si>
  <si>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</si>
  <si>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</si>
  <si>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</si>
  <si>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</si>
  <si>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</si>
  <si>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</si>
  <si>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</si>
  <si>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</si>
  <si>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</si>
  <si>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</si>
  <si>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</si>
  <si>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</si>
  <si>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</si>
  <si>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</si>
  <si>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</si>
  <si>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</si>
  <si>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</si>
  <si>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</si>
  <si>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</si>
  <si>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</si>
  <si>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</si>
  <si>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</si>
  <si>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</si>
  <si>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</si>
  <si>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</si>
  <si>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</si>
  <si>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</si>
  <si>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</si>
  <si>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</si>
  <si>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</si>
  <si>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</si>
  <si>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</si>
  <si>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</si>
  <si>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</si>
  <si>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</si>
  <si>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</si>
  <si>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</si>
  <si>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</si>
  <si>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</si>
  <si>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</si>
  <si>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</si>
  <si>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</si>
  <si>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</si>
  <si>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</si>
  <si>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</si>
  <si>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</si>
  <si>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</si>
  <si>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</si>
  <si>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</si>
  <si>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</si>
  <si>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</si>
  <si>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</si>
  <si>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</si>
  <si>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</si>
  <si>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</si>
  <si>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</si>
  <si>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</si>
  <si>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</si>
  <si>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</si>
  <si>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</si>
  <si>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</si>
  <si>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</si>
  <si>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</si>
  <si>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</si>
  <si>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</si>
  <si>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</si>
  <si>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</si>
  <si>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</si>
  <si>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</si>
  <si>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</si>
  <si>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</si>
  <si>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</si>
  <si>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</si>
  <si>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</si>
  <si>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</si>
  <si>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</si>
  <si>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</si>
  <si>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</si>
  <si>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</si>
  <si>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</si>
  <si>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</si>
  <si>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</si>
  <si>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</si>
  <si>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</si>
  <si>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</si>
  <si>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</si>
  <si>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</si>
  <si>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</si>
  <si>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</si>
  <si>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</si>
  <si>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</si>
  <si>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</si>
  <si>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</si>
  <si>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</si>
  <si>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</si>
  <si>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</si>
  <si>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</si>
  <si>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</si>
  <si>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</si>
  <si>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</si>
  <si>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</si>
  <si>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</si>
  <si>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</si>
  <si>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</si>
  <si>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</si>
  <si>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</si>
  <si>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</si>
  <si>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</si>
  <si>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</si>
  <si>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</si>
  <si>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</si>
  <si>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</si>
  <si>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</si>
  <si>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</si>
  <si>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</si>
  <si>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</si>
  <si>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</si>
  <si>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</si>
  <si>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</si>
  <si>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</si>
  <si>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</si>
  <si>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</si>
  <si>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</si>
  <si>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</si>
  <si>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</si>
  <si>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</si>
  <si>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</si>
  <si>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</si>
  <si>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</si>
  <si>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</si>
  <si>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</si>
  <si>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</si>
  <si>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</si>
  <si>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</si>
  <si>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</si>
  <si>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</si>
  <si>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</si>
  <si>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</si>
  <si>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</si>
  <si>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</si>
  <si>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</si>
  <si>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</si>
  <si>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</si>
  <si>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</si>
  <si>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</si>
  <si>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</si>
  <si>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</si>
  <si>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</si>
  <si>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</si>
  <si>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</si>
  <si>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</si>
  <si>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</si>
  <si>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</si>
  <si>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</si>
  <si>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</si>
  <si>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</si>
  <si>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</si>
  <si>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</si>
  <si>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</si>
  <si>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</si>
  <si>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</si>
  <si>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</si>
  <si>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</si>
  <si>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</si>
  <si>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</si>
  <si>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</si>
  <si>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</si>
  <si>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</si>
  <si>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</si>
  <si>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</si>
  <si>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</si>
  <si>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</si>
  <si>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</si>
  <si>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</si>
  <si>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</si>
  <si>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</si>
  <si>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</si>
  <si>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</si>
  <si>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</si>
  <si>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</si>
  <si>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</si>
  <si>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</si>
  <si>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</si>
  <si>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</si>
  <si>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</si>
  <si>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</si>
  <si>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</si>
  <si>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</si>
  <si>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</si>
  <si>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</si>
  <si>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</si>
  <si>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</si>
  <si>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</si>
  <si>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</si>
  <si>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</si>
  <si>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</si>
  <si>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</si>
  <si>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</si>
  <si>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</si>
  <si>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</si>
  <si>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</si>
  <si>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</si>
  <si>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</si>
  <si>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</si>
  <si>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</si>
  <si>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</si>
  <si>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</si>
  <si>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</si>
  <si>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</si>
  <si>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</si>
  <si>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</si>
  <si>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</si>
  <si>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</si>
  <si>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</si>
  <si>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</si>
  <si>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</si>
  <si>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</si>
  <si>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</si>
  <si>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</si>
  <si>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</si>
  <si>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</si>
  <si>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</si>
  <si>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</si>
  <si>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</si>
  <si>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</si>
  <si>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</si>
  <si>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</si>
  <si>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</si>
  <si>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</si>
  <si>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</si>
  <si>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</si>
  <si>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</si>
  <si>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</si>
  <si>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</si>
  <si>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</si>
  <si>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</si>
  <si>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</si>
  <si>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</si>
  <si>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</si>
  <si>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</si>
  <si>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</si>
  <si>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</si>
  <si>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</si>
  <si>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</si>
  <si>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</si>
  <si>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</si>
  <si>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</si>
  <si>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</si>
  <si>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</si>
  <si>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</si>
  <si>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</si>
  <si>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</si>
  <si>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</si>
  <si>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</si>
  <si>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</si>
  <si>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</si>
  <si>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</si>
  <si>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</si>
  <si>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</si>
  <si>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</si>
  <si>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</si>
  <si>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</si>
  <si>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</si>
  <si>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</si>
  <si>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</si>
  <si>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</si>
  <si>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</si>
  <si>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</si>
  <si>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</si>
  <si>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</si>
  <si>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</si>
  <si>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</si>
  <si>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</si>
  <si>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</si>
  <si>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</si>
  <si>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</si>
  <si>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</si>
  <si>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</si>
  <si>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</si>
  <si>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</si>
  <si>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</si>
  <si>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</si>
  <si>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</si>
  <si>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</si>
  <si>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</si>
  <si>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</si>
  <si>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</si>
  <si>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</si>
  <si>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</si>
  <si>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</si>
  <si>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</si>
  <si>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</si>
  <si>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</si>
  <si>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</si>
  <si>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</si>
  <si>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</si>
  <si>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</si>
  <si>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</si>
  <si>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</si>
  <si>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</si>
  <si>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</si>
  <si>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</si>
  <si>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</si>
  <si>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</si>
  <si>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</si>
  <si>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</si>
  <si>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</si>
  <si>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</si>
  <si>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</si>
  <si>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</si>
  <si>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</si>
  <si>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</si>
  <si>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</si>
  <si>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</si>
  <si>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</si>
  <si>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</si>
  <si>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</si>
  <si>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</si>
  <si>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</si>
  <si>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</si>
  <si>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</si>
  <si>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</si>
  <si>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</si>
  <si>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</si>
  <si>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</si>
  <si>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</si>
  <si>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</si>
  <si>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</si>
  <si>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</si>
  <si>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</si>
  <si>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</si>
  <si>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</si>
  <si>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</si>
  <si>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</si>
  <si>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</si>
  <si>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</si>
  <si>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</si>
  <si>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</si>
  <si>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</si>
  <si>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</si>
  <si>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</si>
  <si>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</si>
  <si>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</si>
  <si>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</si>
  <si>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</si>
  <si>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</si>
  <si>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</si>
  <si>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</si>
  <si>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</si>
  <si>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</si>
  <si>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</si>
  <si>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</si>
  <si>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</si>
  <si>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</si>
  <si>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</si>
  <si>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</si>
  <si>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</si>
  <si>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</si>
  <si>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</si>
  <si>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</si>
  <si>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</si>
  <si>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</si>
  <si>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</si>
  <si>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</si>
  <si>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</si>
  <si>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</si>
  <si>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</si>
  <si>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</si>
  <si>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</si>
  <si>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</si>
  <si>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</si>
  <si>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</si>
  <si>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</si>
  <si>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</si>
  <si>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</si>
  <si>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</si>
  <si>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</si>
  <si>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</si>
  <si>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</si>
  <si>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</si>
  <si>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</si>
  <si>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</si>
  <si>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</si>
  <si>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</si>
  <si>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</si>
  <si>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</si>
  <si>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</si>
  <si>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</si>
  <si>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</si>
  <si>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</si>
  <si>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</si>
  <si>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</si>
  <si>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</si>
  <si>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</si>
  <si>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</si>
  <si>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</si>
  <si>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</si>
  <si>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</si>
  <si>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</si>
  <si>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</si>
  <si>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</si>
  <si>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</si>
  <si>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</si>
  <si>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</si>
  <si>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</si>
  <si>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</si>
  <si>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</si>
  <si>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</si>
  <si>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</si>
  <si>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</si>
  <si>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</si>
  <si>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</si>
  <si>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</si>
  <si>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</si>
  <si>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</si>
  <si>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</si>
  <si>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</si>
  <si>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</si>
  <si>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</si>
  <si>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</si>
  <si>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</si>
  <si>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</si>
  <si>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</si>
  <si>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</si>
  <si>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</si>
  <si>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</si>
  <si>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</si>
  <si>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</si>
  <si>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</si>
  <si>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</si>
  <si>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</si>
  <si>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</si>
  <si>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</si>
  <si>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</si>
  <si>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</si>
  <si>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</si>
  <si>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</si>
  <si>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</si>
  <si>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</si>
  <si>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</si>
  <si>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</si>
  <si>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</si>
  <si>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</si>
  <si>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</si>
  <si>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</si>
  <si>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</si>
  <si>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</si>
  <si>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</si>
  <si>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</si>
  <si>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</si>
  <si>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</si>
  <si>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</si>
  <si>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</si>
  <si>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</si>
  <si>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</si>
  <si>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</si>
  <si>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</si>
  <si>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</si>
  <si>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</si>
  <si>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</si>
  <si>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</si>
  <si>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</si>
  <si>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</si>
  <si>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</si>
  <si>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</si>
  <si>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</si>
  <si>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</si>
  <si>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</si>
  <si>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</si>
  <si>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</si>
  <si>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</si>
  <si>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</si>
  <si>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</si>
  <si>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</si>
  <si>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</si>
  <si>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</si>
  <si>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</si>
  <si>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</si>
  <si>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</si>
  <si>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</si>
  <si>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</si>
  <si>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</si>
  <si>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</si>
  <si>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</si>
  <si>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</si>
  <si>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</si>
  <si>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</si>
  <si>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</si>
  <si>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</si>
  <si>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</si>
  <si>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</si>
  <si>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</si>
  <si>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</si>
  <si>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</si>
  <si>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</si>
  <si>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</si>
  <si>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</si>
  <si>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</si>
  <si>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</si>
  <si>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</si>
  <si>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</si>
  <si>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</si>
  <si>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</si>
  <si>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</si>
  <si>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</si>
  <si>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</si>
  <si>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</si>
  <si>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</si>
  <si>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</si>
  <si>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</si>
  <si>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</si>
  <si>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</si>
  <si>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</si>
  <si>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</si>
  <si>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</si>
  <si>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</si>
  <si>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</si>
  <si>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</si>
  <si>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</si>
  <si>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</si>
  <si>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</si>
  <si>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</si>
  <si>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</si>
  <si>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</si>
  <si>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</si>
  <si>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</si>
  <si>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</si>
  <si>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</si>
  <si>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</si>
  <si>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</si>
  <si>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</si>
  <si>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</si>
  <si>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</si>
  <si>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</si>
  <si>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</si>
  <si>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</si>
  <si>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</si>
  <si>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</si>
  <si>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</si>
  <si>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</si>
  <si>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</si>
  <si>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</si>
  <si>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</si>
  <si>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</si>
  <si>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</si>
  <si>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</si>
  <si>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</si>
  <si>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</si>
  <si>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</si>
  <si>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</si>
  <si>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</si>
  <si>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</si>
  <si>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</si>
  <si>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</si>
  <si>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</si>
  <si>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</si>
  <si>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</si>
  <si>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</si>
  <si>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</si>
  <si>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</si>
  <si>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</si>
  <si>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</si>
  <si>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</si>
  <si>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</si>
  <si>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</si>
  <si>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</si>
  <si>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</si>
  <si>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</si>
  <si>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</si>
  <si>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</si>
  <si>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</si>
  <si>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</si>
  <si>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</si>
  <si>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</si>
  <si>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</si>
  <si>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</si>
  <si>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</si>
  <si>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</si>
  <si>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</si>
  <si>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</si>
  <si>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</si>
  <si>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</si>
  <si>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</si>
  <si>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</si>
  <si>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</si>
  <si>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</si>
  <si>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</si>
  <si>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</si>
  <si>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</si>
  <si>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</si>
  <si>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</si>
  <si>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</si>
  <si>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</si>
  <si>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</si>
  <si>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</si>
  <si>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</si>
  <si>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</si>
  <si>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</si>
  <si>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</si>
  <si>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</si>
  <si>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</si>
  <si>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</si>
  <si>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</si>
  <si>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</si>
  <si>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</si>
  <si>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</si>
  <si>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</si>
  <si>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</si>
  <si>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</si>
  <si>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</si>
  <si>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</si>
  <si>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</si>
  <si>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</si>
  <si>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</si>
  <si>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</si>
  <si>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</si>
  <si>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</si>
  <si>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</si>
  <si>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</si>
  <si>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</si>
  <si>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</si>
  <si>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</si>
  <si>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</si>
  <si>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</si>
  <si>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</si>
  <si>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</si>
  <si>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</si>
  <si>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</si>
  <si>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</si>
  <si>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</si>
  <si>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</si>
  <si>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</si>
  <si>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</si>
  <si>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</si>
  <si>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</si>
  <si>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</si>
  <si>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</si>
  <si>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</si>
  <si>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</si>
  <si>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</si>
  <si>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</si>
  <si>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</si>
  <si>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</si>
  <si>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</si>
  <si>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</si>
  <si>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</si>
  <si>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</si>
  <si>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</si>
  <si>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</si>
  <si>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</si>
  <si>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</si>
  <si>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</si>
  <si>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</si>
  <si>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</si>
  <si>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</si>
  <si>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</si>
  <si>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</si>
  <si>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</si>
  <si>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</si>
  <si>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</si>
  <si>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</si>
  <si>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</si>
  <si>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</si>
  <si>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</si>
  <si>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</si>
  <si>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</si>
  <si>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</si>
  <si>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</si>
  <si>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</si>
  <si>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</si>
  <si>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</si>
  <si>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</si>
  <si>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</si>
  <si>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</si>
  <si>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</si>
  <si>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</si>
  <si>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</si>
  <si>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</si>
  <si>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</si>
  <si>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</si>
  <si>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</si>
  <si>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</si>
  <si>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</si>
  <si>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</si>
  <si>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</si>
  <si>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</si>
  <si>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</si>
  <si>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</si>
  <si>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</si>
  <si>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</si>
  <si>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</si>
  <si>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</si>
  <si>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</si>
  <si>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</si>
  <si>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</si>
  <si>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</si>
  <si>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</si>
  <si>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</si>
  <si>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</si>
  <si>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</si>
  <si>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</si>
  <si>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</si>
  <si>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</si>
  <si>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</si>
  <si>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</si>
  <si>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</si>
  <si>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</si>
  <si>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</si>
  <si>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</si>
  <si>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</si>
  <si>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</si>
  <si>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</si>
  <si>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</si>
  <si>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</si>
  <si>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</si>
  <si>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</si>
  <si>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</si>
  <si>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</si>
  <si>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</si>
  <si>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</si>
  <si>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</si>
  <si>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</si>
  <si>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</si>
  <si>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</si>
  <si>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</si>
  <si>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</si>
  <si>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</si>
  <si>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</si>
  <si>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</si>
  <si>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</si>
  <si>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</si>
  <si>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</si>
  <si>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</si>
  <si>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</si>
  <si>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</si>
  <si>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</si>
  <si>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</si>
  <si>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</si>
  <si>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</si>
  <si>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</si>
  <si>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</si>
  <si>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</si>
  <si>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</si>
  <si>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</si>
  <si>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</si>
  <si>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</si>
  <si>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</si>
  <si>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</si>
  <si>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</si>
  <si>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</si>
  <si>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</si>
  <si>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</si>
  <si>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</si>
  <si>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</si>
  <si>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</si>
  <si>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</si>
  <si>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</si>
  <si>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</si>
  <si>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</si>
  <si>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</si>
  <si>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</si>
  <si>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</si>
  <si>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</si>
  <si>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</si>
  <si>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</si>
  <si>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</si>
  <si>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</si>
  <si>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</si>
  <si>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</si>
  <si>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</si>
  <si>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</si>
  <si>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</si>
  <si>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</si>
  <si>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</si>
  <si>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</si>
  <si>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</si>
  <si>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</si>
  <si>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</si>
  <si>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</si>
  <si>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</si>
  <si>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</si>
  <si>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</si>
  <si>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</si>
  <si>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</si>
  <si>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</si>
  <si>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</si>
  <si>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</si>
  <si>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</si>
  <si>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</si>
  <si>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</si>
  <si>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</si>
  <si>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</si>
  <si>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</si>
  <si>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</si>
  <si>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</si>
  <si>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</si>
  <si>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</si>
  <si>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</si>
  <si>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</si>
  <si>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</si>
  <si>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</si>
  <si>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</si>
  <si>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</si>
  <si>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</si>
  <si>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</si>
  <si>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</si>
  <si>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</si>
  <si>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</si>
  <si>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</si>
  <si>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</si>
  <si>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</si>
  <si>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</si>
  <si>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</si>
  <si>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</si>
  <si>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</si>
  <si>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</si>
  <si>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</si>
  <si>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</si>
  <si>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</si>
  <si>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</si>
  <si>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</si>
  <si>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</si>
  <si>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</si>
  <si>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</si>
  <si>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</si>
  <si>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</si>
  <si>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</si>
  <si>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</si>
  <si>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</si>
  <si>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</si>
  <si>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</si>
  <si>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</si>
  <si>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</si>
  <si>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</si>
  <si>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</si>
  <si>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</si>
  <si>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</si>
  <si>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</si>
  <si>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</si>
  <si>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</si>
  <si>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</si>
  <si>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</si>
  <si>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</si>
  <si>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</si>
  <si>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</si>
  <si>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</si>
  <si>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</si>
  <si>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</si>
  <si>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</si>
  <si>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</si>
  <si>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</si>
  <si>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</si>
  <si>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</si>
  <si>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</si>
  <si>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</si>
  <si>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</si>
  <si>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</si>
  <si>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</si>
  <si>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</si>
  <si>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</si>
  <si>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</si>
  <si>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</si>
  <si>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</si>
  <si>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</si>
  <si>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</si>
  <si>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</si>
  <si>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</si>
  <si>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</si>
  <si>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</si>
  <si>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</si>
  <si>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</si>
  <si>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</si>
  <si>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</si>
  <si>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</si>
  <si>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</si>
  <si>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</si>
  <si>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</si>
  <si>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</si>
  <si>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</si>
  <si>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</si>
  <si>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</si>
  <si>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</si>
  <si>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</si>
  <si>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</si>
  <si>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</si>
  <si>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</si>
  <si>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</si>
  <si>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</si>
  <si>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</si>
  <si>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</si>
  <si>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</si>
  <si>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</si>
  <si>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</si>
  <si>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</si>
  <si>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</si>
  <si>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</si>
  <si>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</si>
  <si>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</si>
  <si>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</si>
  <si>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</si>
  <si>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</si>
  <si>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</si>
  <si>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</si>
  <si>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</si>
  <si>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</si>
  <si>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</si>
  <si>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</si>
  <si>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</si>
  <si>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</si>
  <si>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</si>
  <si>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</si>
  <si>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</si>
  <si>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</si>
  <si>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</si>
  <si>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</si>
  <si>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</si>
  <si>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</si>
  <si>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</si>
  <si>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</si>
  <si>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</si>
  <si>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</si>
  <si>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</si>
  <si>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</si>
  <si>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</si>
  <si>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</si>
  <si>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</si>
  <si>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</si>
  <si>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</si>
  <si>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</si>
  <si>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</si>
  <si>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</si>
  <si>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</si>
  <si>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</si>
  <si>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</si>
  <si>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</si>
  <si>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</si>
  <si>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</si>
  <si>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</si>
  <si>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</si>
  <si>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</si>
  <si>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</si>
  <si>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</si>
  <si>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</si>
  <si>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</si>
  <si>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</si>
  <si>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</si>
  <si>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</si>
  <si>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</si>
  <si>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</si>
  <si>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</si>
  <si>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</si>
  <si>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</si>
  <si>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</si>
  <si>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</si>
  <si>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</si>
  <si>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</si>
  <si>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</si>
  <si>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</si>
  <si>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</si>
  <si>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</si>
  <si>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</si>
  <si>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</si>
  <si>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</si>
  <si>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</si>
  <si>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</si>
  <si>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</si>
  <si>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</si>
  <si>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</si>
  <si>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</si>
  <si>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</si>
  <si>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</si>
  <si>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</si>
  <si>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</si>
  <si>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</si>
  <si>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</si>
  <si>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</si>
  <si>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</si>
  <si>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</si>
  <si>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</si>
  <si>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</si>
  <si>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</si>
  <si>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</si>
  <si>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</si>
  <si>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</si>
  <si>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</si>
  <si>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</si>
  <si>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</si>
  <si>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</si>
  <si>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</si>
  <si>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</si>
  <si>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</si>
  <si>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</si>
  <si>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</si>
  <si>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</si>
  <si>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</si>
  <si>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</si>
  <si>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</si>
  <si>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</si>
  <si>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</si>
  <si>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</si>
  <si>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</si>
  <si>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</si>
  <si>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</si>
  <si>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</si>
  <si>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</si>
  <si>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</si>
  <si>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</si>
  <si>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</si>
  <si>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</si>
  <si>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</si>
  <si>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</si>
  <si>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</si>
  <si>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</si>
  <si>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</si>
  <si>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</si>
  <si>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</si>
  <si>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</si>
  <si>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</si>
  <si>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</si>
  <si>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</si>
  <si>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</si>
  <si>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</si>
  <si>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</si>
  <si>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</si>
  <si>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</si>
  <si>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</si>
  <si>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</si>
  <si>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</si>
  <si>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</si>
  <si>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</si>
  <si>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</si>
  <si>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</si>
  <si>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</si>
  <si>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</si>
  <si>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</si>
  <si>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</si>
  <si>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</si>
  <si>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</si>
  <si>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</si>
  <si>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</si>
  <si>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</si>
  <si>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</si>
  <si>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</si>
  <si>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</si>
  <si>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</si>
  <si>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</si>
  <si>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</si>
  <si>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</si>
  <si>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</si>
  <si>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</si>
  <si>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</si>
  <si>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</si>
  <si>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</si>
  <si>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</si>
  <si>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</si>
  <si>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</si>
  <si>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</si>
  <si>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</si>
  <si>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</si>
  <si>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</si>
  <si>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</si>
  <si>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</si>
  <si>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</si>
  <si>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</si>
  <si>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</si>
  <si>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</si>
  <si>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</si>
  <si>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</si>
  <si>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</si>
  <si>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</si>
  <si>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</si>
  <si>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</si>
  <si>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</si>
  <si>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</si>
  <si>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</si>
  <si>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</si>
  <si>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</si>
  <si>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</si>
  <si>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</si>
  <si>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</si>
  <si>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</si>
  <si>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</si>
  <si>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</si>
  <si>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</si>
  <si>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</si>
  <si>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</si>
  <si>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</si>
  <si>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</si>
  <si>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</si>
  <si>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</si>
  <si>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</si>
  <si>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</si>
  <si>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</si>
  <si>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</si>
  <si>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</si>
  <si>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</si>
  <si>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</si>
  <si>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</si>
  <si>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</si>
  <si>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</si>
  <si>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</si>
  <si>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</si>
  <si>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</si>
  <si>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</si>
  <si>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</si>
  <si>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</si>
  <si>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</si>
  <si>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</si>
  <si>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</si>
  <si>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</si>
  <si>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</si>
  <si>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</si>
  <si>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</si>
  <si>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</si>
  <si>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</si>
  <si>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</si>
  <si>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</si>
  <si>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</si>
  <si>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</si>
  <si>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</si>
  <si>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</si>
  <si>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</si>
  <si>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</si>
  <si>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</si>
  <si>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</si>
  <si>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</si>
  <si>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</si>
  <si>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</si>
  <si>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</si>
  <si>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</si>
  <si>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</si>
  <si>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</si>
  <si>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</si>
  <si>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</si>
  <si>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</si>
  <si>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</si>
  <si>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</si>
  <si>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</si>
  <si>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</si>
  <si>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</si>
  <si>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</si>
  <si>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</si>
  <si>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</si>
  <si>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</si>
  <si>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</si>
  <si>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</si>
  <si>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</si>
  <si>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</si>
  <si>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</si>
  <si>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</si>
  <si>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</si>
  <si>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</si>
  <si>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</si>
  <si>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</si>
  <si>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</si>
  <si>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</si>
  <si>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</si>
  <si>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</si>
  <si>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</si>
  <si>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</si>
  <si>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</si>
  <si>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</si>
  <si>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</si>
  <si>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</si>
  <si>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</si>
  <si>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</si>
  <si>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</si>
  <si>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</si>
  <si>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</si>
  <si>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</si>
  <si>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</si>
  <si>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</si>
  <si>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</si>
  <si>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</si>
  <si>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</si>
  <si>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</si>
  <si>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</si>
  <si>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</si>
  <si>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</si>
  <si>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</si>
  <si>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</si>
  <si>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</si>
  <si>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</si>
  <si>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</si>
  <si>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</si>
  <si>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</si>
  <si>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</si>
  <si>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</si>
  <si>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</si>
  <si>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</si>
  <si>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</si>
  <si>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</si>
  <si>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</si>
  <si>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</si>
  <si>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</si>
  <si>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</si>
  <si>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</si>
  <si>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</si>
  <si>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</si>
  <si>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</si>
  <si>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</si>
  <si>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</si>
  <si>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</si>
  <si>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</si>
  <si>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</si>
  <si>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</si>
  <si>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</si>
  <si>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</si>
  <si>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</si>
  <si>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</si>
  <si>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</si>
  <si>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</si>
  <si>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</si>
  <si>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</si>
  <si>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</si>
  <si>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</si>
  <si>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</si>
  <si>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</si>
  <si>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</si>
  <si>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</si>
  <si>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</si>
  <si>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</si>
  <si>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</si>
  <si>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</si>
  <si>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</si>
  <si>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</si>
  <si>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</si>
  <si>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</si>
  <si>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</si>
  <si>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</si>
  <si>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</si>
  <si>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</si>
  <si>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</si>
  <si>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</si>
  <si>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</si>
  <si>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</si>
  <si>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</si>
  <si>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</si>
  <si>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</si>
  <si>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</si>
  <si>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</si>
  <si>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</si>
  <si>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</si>
  <si>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</si>
  <si>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</si>
  <si>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</si>
  <si>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</si>
  <si>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</si>
  <si>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</si>
  <si>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</si>
  <si>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</si>
  <si>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</si>
  <si>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</si>
  <si>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</si>
  <si>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</si>
  <si>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</si>
  <si>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</si>
  <si>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</si>
  <si>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</si>
  <si>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</si>
  <si>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</si>
  <si>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</si>
  <si>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</si>
  <si>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</si>
  <si>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</si>
  <si>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</si>
  <si>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</si>
  <si>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</si>
  <si>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</si>
  <si>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</si>
  <si>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</si>
  <si>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</si>
  <si>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</si>
  <si>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</si>
  <si>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</si>
  <si>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</si>
  <si>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</si>
  <si>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</si>
  <si>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</si>
  <si>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</si>
  <si>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</si>
  <si>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</si>
  <si>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</si>
  <si>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</si>
  <si>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</si>
  <si>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</si>
  <si>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</si>
  <si>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</si>
  <si>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</si>
  <si>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</si>
  <si>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</si>
  <si>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</si>
  <si>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</si>
  <si>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</si>
  <si>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</si>
  <si>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</si>
  <si>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</si>
  <si>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</si>
  <si>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</si>
  <si>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</si>
  <si>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</si>
  <si>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</si>
  <si>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</si>
  <si>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</si>
  <si>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</si>
  <si>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</si>
  <si>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</si>
  <si>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</si>
  <si>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</si>
  <si>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</si>
  <si>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</si>
  <si>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</si>
  <si>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</si>
  <si>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</si>
  <si>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</si>
  <si>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</si>
  <si>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</si>
  <si>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</si>
  <si>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</si>
  <si>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</si>
  <si>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</si>
  <si>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</si>
  <si>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</si>
  <si>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</si>
  <si>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</si>
  <si>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</si>
  <si>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</si>
  <si>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</si>
  <si>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</si>
  <si>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</si>
  <si>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</si>
  <si>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</si>
  <si>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</si>
  <si>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</si>
  <si>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</si>
  <si>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</si>
  <si>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</si>
  <si>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</si>
  <si>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</si>
  <si>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</si>
  <si>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</si>
  <si>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</si>
  <si>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</si>
  <si>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</si>
  <si>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</si>
  <si>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</si>
  <si>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</si>
  <si>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</si>
  <si>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</si>
  <si>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</si>
  <si>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</si>
  <si>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</si>
  <si>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</si>
  <si>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</si>
  <si>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</si>
  <si>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</si>
  <si>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</si>
  <si>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</si>
  <si>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</si>
  <si>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</si>
  <si>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</si>
  <si>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</si>
  <si>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</si>
  <si>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</si>
  <si>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</si>
  <si>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</si>
  <si>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</si>
  <si>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</si>
  <si>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</si>
  <si>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</si>
  <si>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</si>
  <si>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</si>
  <si>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</si>
  <si>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</si>
  <si>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</si>
  <si>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</si>
  <si>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</si>
  <si>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</si>
  <si>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</si>
  <si>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</si>
  <si>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</si>
  <si>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</si>
  <si>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</si>
  <si>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</si>
  <si>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</si>
  <si>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</si>
  <si>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</si>
  <si>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</si>
  <si>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</si>
  <si>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</si>
  <si>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</si>
  <si>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</si>
  <si>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</si>
  <si>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</si>
  <si>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</si>
  <si>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</si>
  <si>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</si>
  <si>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</si>
  <si>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</si>
  <si>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</si>
  <si>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</si>
  <si>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</si>
  <si>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</si>
  <si>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</si>
  <si>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</si>
  <si>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</si>
  <si>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</si>
  <si>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</si>
  <si>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</si>
  <si>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</si>
  <si>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</si>
  <si>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</si>
  <si>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</si>
  <si>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</si>
  <si>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</si>
  <si>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</si>
  <si>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</si>
  <si>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</si>
  <si>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</si>
  <si>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</si>
  <si>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</si>
  <si>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</si>
  <si>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</si>
  <si>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</si>
  <si>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</si>
  <si>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</si>
  <si>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</si>
  <si>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</si>
  <si>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</si>
  <si>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</si>
  <si>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</si>
  <si>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</si>
  <si>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</si>
  <si>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</si>
  <si>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</si>
  <si>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</si>
  <si>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</si>
  <si>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</si>
  <si>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</si>
  <si>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</si>
  <si>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</si>
  <si>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</si>
  <si>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</si>
  <si>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</si>
  <si>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</si>
  <si>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</si>
  <si>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</si>
  <si>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</si>
  <si>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</si>
  <si>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</si>
  <si>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</si>
  <si>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</si>
  <si>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</si>
  <si>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</si>
  <si>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</si>
  <si>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</si>
  <si>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</si>
  <si>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</si>
  <si>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</si>
  <si>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</si>
  <si>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</si>
  <si>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</si>
  <si>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</si>
  <si>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</si>
  <si>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</si>
  <si>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</si>
  <si>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</si>
  <si>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</si>
  <si>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</si>
  <si>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</si>
  <si>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</si>
  <si>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</si>
  <si>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</si>
  <si>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</si>
  <si>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</si>
  <si>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</si>
  <si>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</si>
  <si>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</si>
  <si>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</si>
  <si>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</si>
  <si>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</si>
  <si>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</si>
  <si>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</si>
  <si>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</si>
  <si>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</si>
  <si>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</si>
  <si>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</si>
  <si>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</si>
  <si>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</si>
  <si>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</si>
  <si>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</si>
  <si>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</si>
  <si>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</si>
  <si>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</si>
  <si>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</si>
  <si>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</si>
  <si>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</si>
  <si>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</si>
  <si>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</si>
  <si>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</si>
  <si>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</si>
  <si>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</si>
  <si>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</si>
  <si>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</si>
  <si>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</si>
  <si>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</si>
  <si>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</si>
  <si>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</si>
  <si>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</si>
  <si>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</si>
  <si>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</si>
  <si>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</si>
  <si>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</si>
  <si>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</si>
  <si>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</si>
  <si>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</si>
  <si>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</si>
  <si>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</si>
  <si>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</si>
  <si>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</si>
  <si>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</si>
  <si>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</si>
  <si>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</si>
  <si>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</si>
  <si>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</si>
  <si>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</si>
  <si>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</si>
  <si>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</si>
  <si>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</si>
  <si>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</si>
  <si>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</si>
  <si>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</si>
  <si>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</si>
  <si>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</si>
  <si>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</si>
  <si>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</si>
  <si>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</si>
  <si>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</si>
  <si>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</si>
  <si>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</si>
  <si>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</si>
  <si>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</si>
  <si>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</si>
  <si>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</si>
  <si>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</si>
  <si>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</si>
  <si>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</si>
  <si>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</si>
  <si>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</si>
  <si>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</si>
  <si>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</si>
  <si>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</si>
  <si>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</si>
  <si>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</si>
  <si>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</si>
  <si>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</si>
  <si>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</si>
  <si>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</si>
  <si>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</si>
  <si>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</si>
  <si>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</si>
  <si>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</si>
  <si>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</si>
  <si>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</si>
  <si>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</si>
  <si>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</si>
  <si>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</si>
  <si>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</si>
  <si>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</si>
  <si>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</si>
  <si>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</si>
  <si>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</si>
  <si>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</si>
  <si>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</si>
  <si>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</si>
  <si>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</si>
  <si>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</si>
  <si>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</si>
  <si>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</si>
  <si>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</si>
  <si>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</si>
  <si>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</si>
  <si>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</si>
  <si>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</si>
  <si>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</si>
  <si>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</si>
  <si>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</si>
  <si>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</si>
  <si>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</si>
  <si>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</si>
  <si>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</si>
  <si>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</si>
  <si>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</si>
  <si>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</si>
  <si>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</si>
  <si>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</si>
  <si>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</si>
  <si>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</si>
  <si>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</si>
  <si>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</si>
  <si>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</si>
  <si>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</si>
  <si>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</si>
  <si>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</si>
  <si>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</si>
  <si>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</si>
  <si>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</si>
  <si>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</si>
  <si>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</si>
  <si>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</si>
  <si>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</si>
  <si>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</si>
  <si>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</si>
  <si>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</si>
  <si>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</si>
  <si>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</si>
  <si>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</si>
  <si>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</si>
  <si>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</si>
  <si>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</si>
  <si>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</si>
  <si>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</si>
  <si>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</si>
  <si>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</si>
  <si>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</si>
  <si>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</si>
  <si>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</si>
  <si>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</si>
  <si>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</si>
  <si>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</si>
  <si>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</si>
  <si>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</si>
  <si>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</si>
  <si>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</si>
  <si>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</si>
  <si>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</si>
  <si>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</si>
  <si>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</si>
  <si>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</si>
  <si>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</si>
  <si>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</si>
  <si>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</si>
  <si>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</si>
  <si>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</si>
  <si>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</si>
  <si>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</si>
  <si>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</si>
  <si>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</si>
  <si>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</si>
  <si>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</si>
  <si>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</si>
  <si>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</si>
  <si>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</si>
  <si>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</si>
  <si>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</si>
  <si>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</si>
  <si>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</si>
  <si>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</si>
  <si>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</si>
  <si>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</si>
  <si>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</si>
  <si>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</si>
  <si>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</si>
  <si>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</si>
  <si>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</si>
  <si>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</si>
  <si>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</si>
  <si>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</si>
  <si>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</si>
  <si>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</si>
  <si>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</si>
  <si>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</si>
  <si>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</si>
  <si>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</si>
  <si>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</si>
  <si>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</si>
  <si>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</si>
  <si>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</si>
  <si>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</si>
  <si>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</si>
  <si>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</si>
  <si>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</si>
  <si>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</si>
  <si>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</si>
  <si>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</si>
  <si>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</si>
  <si>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</si>
  <si>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</si>
  <si>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</si>
  <si>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</si>
  <si>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</si>
  <si>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</si>
  <si>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</si>
  <si>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</si>
  <si>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</si>
  <si>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</si>
  <si>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</si>
  <si>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</si>
  <si>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</si>
  <si>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</si>
  <si>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</si>
  <si>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</si>
  <si>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</si>
  <si>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</si>
  <si>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</si>
  <si>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</si>
  <si>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</si>
  <si>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</si>
  <si>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</si>
  <si>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</si>
  <si>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</si>
  <si>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</si>
  <si>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</si>
  <si>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</si>
  <si>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</si>
  <si>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</si>
  <si>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</si>
  <si>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</si>
  <si>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</si>
  <si>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</si>
  <si>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</si>
  <si>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</si>
  <si>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</si>
  <si>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</si>
  <si>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</si>
  <si>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</si>
  <si>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</si>
  <si>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</si>
  <si>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</si>
  <si>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</si>
  <si>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</si>
  <si>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</si>
  <si>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</si>
  <si>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</si>
  <si>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</si>
  <si>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</si>
  <si>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</si>
  <si>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</si>
  <si>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</si>
  <si>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</si>
  <si>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</si>
  <si>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</si>
  <si>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</si>
  <si>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</si>
  <si>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</si>
  <si>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</si>
  <si>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</si>
  <si>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</si>
  <si>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</si>
  <si>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</si>
  <si>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</si>
  <si>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</si>
  <si>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</si>
  <si>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</si>
  <si>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</si>
  <si>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</si>
  <si>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</si>
  <si>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</si>
  <si>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</si>
  <si>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</si>
  <si>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</si>
  <si>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</si>
  <si>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</si>
  <si>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</si>
  <si>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</si>
  <si>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</si>
  <si>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</si>
  <si>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</si>
  <si>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</si>
  <si>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</si>
  <si>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</si>
  <si>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</si>
  <si>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</si>
  <si>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</si>
  <si>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</si>
  <si>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</si>
  <si>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</si>
  <si>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</si>
  <si>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</si>
  <si>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</si>
  <si>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</si>
  <si>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</si>
  <si>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</si>
  <si>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</si>
  <si>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</si>
  <si>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</si>
  <si>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</si>
  <si>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</si>
  <si>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</si>
  <si>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</si>
  <si>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</si>
  <si>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</si>
  <si>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</si>
  <si>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</si>
  <si>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</si>
  <si>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</si>
  <si>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</si>
  <si>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</si>
  <si>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</si>
  <si>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</si>
  <si>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</si>
  <si>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</si>
  <si>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</si>
  <si>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</si>
  <si>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</si>
  <si>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</si>
  <si>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</si>
  <si>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</si>
  <si>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</si>
  <si>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</si>
  <si>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</si>
  <si>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</si>
  <si>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</si>
  <si>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</si>
  <si>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</si>
  <si>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</si>
  <si>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</si>
  <si>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</si>
  <si>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</si>
  <si>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</si>
  <si>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</si>
  <si>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</si>
  <si>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</si>
  <si>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</si>
  <si>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</si>
  <si>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</si>
  <si>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</si>
  <si>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</si>
  <si>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</si>
  <si>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</si>
  <si>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</si>
  <si>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</si>
  <si>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</si>
  <si>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</si>
  <si>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</si>
  <si>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</si>
  <si>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</si>
  <si>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</si>
  <si>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</si>
  <si>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</si>
  <si>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</si>
  <si>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</si>
  <si>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</si>
  <si>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</si>
  <si>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</si>
  <si>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</si>
  <si>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</si>
  <si>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</si>
  <si>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</si>
  <si>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</si>
  <si>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</si>
  <si>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</si>
  <si>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</si>
  <si>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</si>
  <si>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</si>
  <si>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</si>
  <si>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</si>
  <si>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</si>
  <si>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</si>
  <si>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</si>
  <si>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</si>
  <si>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</si>
  <si>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</si>
  <si>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</si>
  <si>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</si>
  <si>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</si>
  <si>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</si>
  <si>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</si>
  <si>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</si>
  <si>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</si>
  <si>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</si>
  <si>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</si>
  <si>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</si>
  <si>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</si>
  <si>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</si>
  <si>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</si>
  <si>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</si>
  <si>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</si>
  <si>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</si>
  <si>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</si>
  <si>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</si>
  <si>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</si>
  <si>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</si>
  <si>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</si>
  <si>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</si>
  <si>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</si>
  <si>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</si>
  <si>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</si>
  <si>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</si>
  <si>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</si>
  <si>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</si>
  <si>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</si>
  <si>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</si>
  <si>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</si>
  <si>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</si>
  <si>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</si>
  <si>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</si>
  <si>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</si>
  <si>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</si>
  <si>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</si>
  <si>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</si>
  <si>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</si>
  <si>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</si>
  <si>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</si>
  <si>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</si>
  <si>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</si>
  <si>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</si>
  <si>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</si>
  <si>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</si>
  <si>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</si>
  <si>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</si>
  <si>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</si>
  <si>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</si>
  <si>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</si>
  <si>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</si>
  <si>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</si>
  <si>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</si>
  <si>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</si>
  <si>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</si>
  <si>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</si>
  <si>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</si>
  <si>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</si>
  <si>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</si>
  <si>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</si>
  <si>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</si>
  <si>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</si>
  <si>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</si>
  <si>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</si>
  <si>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</si>
  <si>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</si>
  <si>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</si>
  <si>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</si>
  <si>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</si>
  <si>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</si>
  <si>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</si>
  <si>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</si>
  <si>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</si>
  <si>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</si>
  <si>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</si>
  <si>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</si>
  <si>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</si>
  <si>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</si>
  <si>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</si>
  <si>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</si>
  <si>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</si>
  <si>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</si>
  <si>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</si>
  <si>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</si>
  <si>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</si>
  <si>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</si>
  <si>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</si>
  <si>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</si>
  <si>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</si>
  <si>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</si>
  <si>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</si>
  <si>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</si>
  <si>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</si>
  <si>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</si>
  <si>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</si>
  <si>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</si>
  <si>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</si>
  <si>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</si>
  <si>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</si>
  <si>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</si>
  <si>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</si>
  <si>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</si>
  <si>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</si>
  <si>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</si>
  <si>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</si>
  <si>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</si>
  <si>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</si>
  <si>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</si>
  <si>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</si>
  <si>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</si>
  <si>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</si>
  <si>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</si>
  <si>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</si>
  <si>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</si>
  <si>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</si>
  <si>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</si>
  <si>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</si>
  <si>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</si>
  <si>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</si>
  <si>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</si>
  <si>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</si>
  <si>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</si>
  <si>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</si>
  <si>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</si>
  <si>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</si>
  <si>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</si>
  <si>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</si>
  <si>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</si>
  <si>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</si>
  <si>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</si>
  <si>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</si>
  <si>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</si>
  <si>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</si>
  <si>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</si>
  <si>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</si>
  <si>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</si>
  <si>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</si>
  <si>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</si>
  <si>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</si>
  <si>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</si>
  <si>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</si>
  <si>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</si>
  <si>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</si>
  <si>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</si>
  <si>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</si>
  <si>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</si>
  <si>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</si>
  <si>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</si>
  <si>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</si>
  <si>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</si>
  <si>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</si>
  <si>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</si>
  <si>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</si>
  <si>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</si>
  <si>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</si>
  <si>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</si>
  <si>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</si>
  <si>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</si>
  <si>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</si>
  <si>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</si>
  <si>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</si>
  <si>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</si>
  <si>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</si>
  <si>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</si>
  <si>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</si>
  <si>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</si>
  <si>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</si>
  <si>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</si>
  <si>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</si>
  <si>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</si>
  <si>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</si>
  <si>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</si>
  <si>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</si>
  <si>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</si>
  <si>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</si>
  <si>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</si>
  <si>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</si>
  <si>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</si>
  <si>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</si>
  <si>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</si>
  <si>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</si>
  <si>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</si>
  <si>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</si>
  <si>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</si>
  <si>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</si>
  <si>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</si>
  <si>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</si>
  <si>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</si>
  <si>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</si>
  <si>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</si>
  <si>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</si>
  <si>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</si>
  <si>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</si>
  <si>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</si>
  <si>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</si>
  <si>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</si>
  <si>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</si>
  <si>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</si>
  <si>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</si>
  <si>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</si>
  <si>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</si>
  <si>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</si>
  <si>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</si>
  <si>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</si>
  <si>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</si>
  <si>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</si>
  <si>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</si>
  <si>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</si>
  <si>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</si>
  <si>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</si>
  <si>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</si>
  <si>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</si>
  <si>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</si>
  <si>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</si>
  <si>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</si>
  <si>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</si>
  <si>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</si>
  <si>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</si>
  <si>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</si>
  <si>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</si>
  <si>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</si>
  <si>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</si>
  <si>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</si>
  <si>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</si>
  <si>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</si>
  <si>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</si>
  <si>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</si>
  <si>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</si>
  <si>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</si>
  <si>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</si>
  <si>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</si>
  <si>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</si>
  <si>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</si>
  <si>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</si>
  <si>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</si>
  <si>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</si>
  <si>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</si>
  <si>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</si>
  <si>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</si>
  <si>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</si>
  <si>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</si>
  <si>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</si>
  <si>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</si>
  <si>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</si>
  <si>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</si>
  <si>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</si>
  <si>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</si>
  <si>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</si>
  <si>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</si>
  <si>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</si>
  <si>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</si>
  <si>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</si>
  <si>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</si>
  <si>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</si>
  <si>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</si>
  <si>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</si>
  <si>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</si>
  <si>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</si>
  <si>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</si>
  <si>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</si>
  <si>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</si>
  <si>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</si>
  <si>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</si>
  <si>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</si>
  <si>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</si>
  <si>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</si>
  <si>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</si>
  <si>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</si>
  <si>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</si>
  <si>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</si>
  <si>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</si>
  <si>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</si>
  <si>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</si>
  <si>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</si>
  <si>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</si>
  <si>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</si>
  <si>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</si>
  <si>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</si>
  <si>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</si>
  <si>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</si>
  <si>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</si>
  <si>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</si>
  <si>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</si>
  <si>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</si>
  <si>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</si>
  <si>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</si>
  <si>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</si>
  <si>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</si>
  <si>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</si>
  <si>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</si>
  <si>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</si>
  <si>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</si>
  <si>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</si>
  <si>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</si>
  <si>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</si>
  <si>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</si>
  <si>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</si>
  <si>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</si>
  <si>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</si>
  <si>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</si>
  <si>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</si>
  <si>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</si>
  <si>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</si>
  <si>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</si>
  <si>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</si>
  <si>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</si>
  <si>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</si>
  <si>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</si>
  <si>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</si>
  <si>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</si>
  <si>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</si>
  <si>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</si>
  <si>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</si>
  <si>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</si>
  <si>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</si>
  <si>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</si>
  <si>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</si>
  <si>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</si>
  <si>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</si>
  <si>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</si>
  <si>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</si>
  <si>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</si>
  <si>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</si>
  <si>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</si>
  <si>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</si>
  <si>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</si>
  <si>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</si>
  <si>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</si>
  <si>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</si>
  <si>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</si>
  <si>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</si>
  <si>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</si>
  <si>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</si>
  <si>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</si>
  <si>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</si>
  <si>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</si>
  <si>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</si>
  <si>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</si>
  <si>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</si>
  <si>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</si>
  <si>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</si>
  <si>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</si>
  <si>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</si>
  <si>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</si>
  <si>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</si>
  <si>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</si>
  <si>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</si>
  <si>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</si>
  <si>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</si>
  <si>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</si>
  <si>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</si>
  <si>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</si>
  <si>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</si>
  <si>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</si>
  <si>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</si>
  <si>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</si>
  <si>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</si>
  <si>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</si>
  <si>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</si>
  <si>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</si>
  <si>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</si>
  <si>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</si>
  <si>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</si>
  <si>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</si>
  <si>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</si>
  <si>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</si>
  <si>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</si>
  <si>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</si>
  <si>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</si>
  <si>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</si>
  <si>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</si>
  <si>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</si>
  <si>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</si>
  <si>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</si>
  <si>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</si>
  <si>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</si>
  <si>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</si>
  <si>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</si>
  <si>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</si>
  <si>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</si>
  <si>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</si>
  <si>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</si>
  <si>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</si>
  <si>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</si>
  <si>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</si>
  <si>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</si>
  <si>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</si>
  <si>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</si>
  <si>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</si>
  <si>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</si>
  <si>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</si>
  <si>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</si>
  <si>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</si>
  <si>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</si>
  <si>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</si>
  <si>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</si>
  <si>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</si>
  <si>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</si>
  <si>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</si>
  <si>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</si>
  <si>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</si>
  <si>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</si>
  <si>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</si>
  <si>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</si>
  <si>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</si>
  <si>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</si>
  <si>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</si>
  <si>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</si>
  <si>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</si>
  <si>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</si>
  <si>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</si>
  <si>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</si>
  <si>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</si>
  <si>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</si>
  <si>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</si>
  <si>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</si>
  <si>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</si>
  <si>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</si>
  <si>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</si>
  <si>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</si>
  <si>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</si>
  <si>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</si>
  <si>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</si>
  <si>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</si>
  <si>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</si>
  <si>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</si>
  <si>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</si>
  <si>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</si>
  <si>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</si>
  <si>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</si>
  <si>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</si>
  <si>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</si>
  <si>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</si>
  <si>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</si>
  <si>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</si>
  <si>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</si>
  <si>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</si>
  <si>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</si>
  <si>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</si>
  <si>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</si>
  <si>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</si>
  <si>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</si>
  <si>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</si>
  <si>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</si>
  <si>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</si>
  <si>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</si>
  <si>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</si>
  <si>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</si>
  <si>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</si>
  <si>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</si>
  <si>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</si>
  <si>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</si>
  <si>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</si>
  <si>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</si>
  <si>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</si>
  <si>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</si>
  <si>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</si>
  <si>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</si>
  <si>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</si>
  <si>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</si>
  <si>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</si>
  <si>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</si>
  <si>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</si>
  <si>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</si>
  <si>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</si>
  <si>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</si>
  <si>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</si>
  <si>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</si>
  <si>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</si>
  <si>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</si>
  <si>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</si>
  <si>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</si>
  <si>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</si>
  <si>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</si>
  <si>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</si>
  <si>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</si>
  <si>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</si>
  <si>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</si>
  <si>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</si>
  <si>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</si>
  <si>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</si>
  <si>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</si>
  <si>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</si>
  <si>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</si>
  <si>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</si>
  <si>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</si>
  <si>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</si>
  <si>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</si>
  <si>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</si>
  <si>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</si>
  <si>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</si>
  <si>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</si>
  <si>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</si>
  <si>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</si>
  <si>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</si>
  <si>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</si>
  <si>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</si>
  <si>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</si>
  <si>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</si>
  <si>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</si>
  <si>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</si>
  <si>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</si>
  <si>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</si>
  <si>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</si>
  <si>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</si>
  <si>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</si>
  <si>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</si>
  <si>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</si>
  <si>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</si>
  <si>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</si>
  <si>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</si>
  <si>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</si>
  <si>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</si>
  <si>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</si>
  <si>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</si>
  <si>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</si>
  <si>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</si>
  <si>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</si>
  <si>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</si>
  <si>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</si>
  <si>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</si>
  <si>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</si>
  <si>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</si>
  <si>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</si>
  <si>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</si>
  <si>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</si>
  <si>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</si>
  <si>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</si>
  <si>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</si>
  <si>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</si>
  <si>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</si>
  <si>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</si>
  <si>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</si>
  <si>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</si>
  <si>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</si>
  <si>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</si>
  <si>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</si>
  <si>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</si>
  <si>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</si>
  <si>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</si>
  <si>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</si>
  <si>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</si>
  <si>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</si>
  <si>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</si>
  <si>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</si>
  <si>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</si>
  <si>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</si>
  <si>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</si>
  <si>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</si>
  <si>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</si>
  <si>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</si>
  <si>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</si>
  <si>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</si>
  <si>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</si>
  <si>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</si>
  <si>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</si>
  <si>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</si>
  <si>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</si>
  <si>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</si>
  <si>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</si>
  <si>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</si>
  <si>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</si>
  <si>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</si>
  <si>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</si>
  <si>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</si>
  <si>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</si>
  <si>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</si>
  <si>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</si>
  <si>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</si>
  <si>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</si>
  <si>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</si>
  <si>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</si>
  <si>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</si>
  <si>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</si>
  <si>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</si>
  <si>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</si>
  <si>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</si>
  <si>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</si>
  <si>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</si>
  <si>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</si>
  <si>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</si>
  <si>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</si>
  <si>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</si>
  <si>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</si>
  <si>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</si>
  <si>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</si>
  <si>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</si>
  <si>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</si>
  <si>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</si>
  <si>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</si>
  <si>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</si>
  <si>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</si>
  <si>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</si>
  <si>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</si>
  <si>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</si>
  <si>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</si>
  <si>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</si>
  <si>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</si>
  <si>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</si>
  <si>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</si>
  <si>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</si>
  <si>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</si>
  <si>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</si>
  <si>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</si>
  <si>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</si>
  <si>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</si>
  <si>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</si>
  <si>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</si>
  <si>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</si>
  <si>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</si>
  <si>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</si>
  <si>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</si>
  <si>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</si>
  <si>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</si>
  <si>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</si>
  <si>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</si>
  <si>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</si>
  <si>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</si>
  <si>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</si>
  <si>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</si>
  <si>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</si>
  <si>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</si>
  <si>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</si>
  <si>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</si>
  <si>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</si>
  <si>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</si>
  <si>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</si>
  <si>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</si>
  <si>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</si>
  <si>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</si>
  <si>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</si>
  <si>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</si>
  <si>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</si>
  <si>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</si>
  <si>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</si>
  <si>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</si>
  <si>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</si>
  <si>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</si>
  <si>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</si>
  <si>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</si>
  <si>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</si>
  <si>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</si>
  <si>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</si>
  <si>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</si>
  <si>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</si>
  <si>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</si>
  <si>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</si>
  <si>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</si>
  <si>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</si>
  <si>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</si>
  <si>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</si>
  <si>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</si>
  <si>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</si>
  <si>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</si>
  <si>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</si>
  <si>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</si>
  <si>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</si>
  <si>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</si>
  <si>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</si>
  <si>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</si>
  <si>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</si>
  <si>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</si>
  <si>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</si>
  <si>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</si>
  <si>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</si>
  <si>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</si>
  <si>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</si>
  <si>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</si>
  <si>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</si>
  <si>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</si>
  <si>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</si>
  <si>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</si>
  <si>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</si>
  <si>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</si>
  <si>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</si>
  <si>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</si>
  <si>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</si>
  <si>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</si>
  <si>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</si>
  <si>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</si>
  <si>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</si>
  <si>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</si>
  <si>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</si>
  <si>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</si>
  <si>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</si>
  <si>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</si>
  <si>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</si>
  <si>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</si>
  <si>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</si>
  <si>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</si>
  <si>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</si>
  <si>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</si>
  <si>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</si>
  <si>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</si>
  <si>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</si>
  <si>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</si>
  <si>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</si>
  <si>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</si>
  <si>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</si>
  <si>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</si>
  <si>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</si>
  <si>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</si>
  <si>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</si>
  <si>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</si>
  <si>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</si>
  <si>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</si>
  <si>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</si>
  <si>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</si>
  <si>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</si>
  <si>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</si>
  <si>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</si>
  <si>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</si>
  <si>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</si>
  <si>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</si>
  <si>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</si>
  <si>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</si>
  <si>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</si>
  <si>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</si>
  <si>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</si>
  <si>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</si>
  <si>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</si>
  <si>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</si>
  <si>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</si>
  <si>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</si>
  <si>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</si>
  <si>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</si>
  <si>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</si>
  <si>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</si>
  <si>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</si>
  <si>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</si>
  <si>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</si>
  <si>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</si>
  <si>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</si>
  <si>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</si>
  <si>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</si>
  <si>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</si>
  <si>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</si>
  <si>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</si>
  <si>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</si>
  <si>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</si>
  <si>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</si>
  <si>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</si>
  <si>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</si>
  <si>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</si>
  <si>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</si>
  <si>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</si>
  <si>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</si>
  <si>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</si>
  <si>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</si>
  <si>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</si>
  <si>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</si>
  <si>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</si>
  <si>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</si>
  <si>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</si>
  <si>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</si>
  <si>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</si>
  <si>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</si>
  <si>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</si>
  <si>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</si>
  <si>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</si>
  <si>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</si>
  <si>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</si>
  <si>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</si>
  <si>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</si>
  <si>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</si>
  <si>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</si>
  <si>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</si>
  <si>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</si>
  <si>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</si>
  <si>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</si>
  <si>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</si>
  <si>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</si>
  <si>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</si>
  <si>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</si>
  <si>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</si>
  <si>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</si>
  <si>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</si>
  <si>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</si>
  <si>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</si>
  <si>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</si>
  <si>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</si>
  <si>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</si>
  <si>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</si>
  <si>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</si>
  <si>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</si>
  <si>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</si>
  <si>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</si>
  <si>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</si>
  <si>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</si>
  <si>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</si>
  <si>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</si>
  <si>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</si>
  <si>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</si>
  <si>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</si>
  <si>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</si>
  <si>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</si>
  <si>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</si>
  <si>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</si>
  <si>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</si>
  <si>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</si>
  <si>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</si>
  <si>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</si>
  <si>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</si>
  <si>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</si>
  <si>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</si>
  <si>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</si>
  <si>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</si>
  <si>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</si>
  <si>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</si>
  <si>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</si>
  <si>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</si>
  <si>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</si>
  <si>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</si>
  <si>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</si>
  <si>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</si>
  <si>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</si>
  <si>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</si>
  <si>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</si>
  <si>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</si>
  <si>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</si>
  <si>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</si>
  <si>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</si>
  <si>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</si>
  <si>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</si>
  <si>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</si>
  <si>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</si>
  <si>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</si>
  <si>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</si>
  <si>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</si>
  <si>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</si>
  <si>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</si>
  <si>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</si>
  <si>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</si>
  <si>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</si>
  <si>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</si>
  <si>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</si>
  <si>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</si>
  <si>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</si>
  <si>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</si>
  <si>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</si>
  <si>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</si>
  <si>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</si>
  <si>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</si>
  <si>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</si>
  <si>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</si>
  <si>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</si>
  <si>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</si>
  <si>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</si>
  <si>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</si>
  <si>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</si>
  <si>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</si>
  <si>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</si>
  <si>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</si>
  <si>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</si>
  <si>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</si>
  <si>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</si>
  <si>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</si>
  <si>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</si>
  <si>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</si>
  <si>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</si>
  <si>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</si>
  <si>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</si>
  <si>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</si>
  <si>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</si>
  <si>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</si>
  <si>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</si>
  <si>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</si>
  <si>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</si>
  <si>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</si>
  <si>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</si>
  <si>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</si>
  <si>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</si>
  <si>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</si>
  <si>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</si>
  <si>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</si>
  <si>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</si>
  <si>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</si>
  <si>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</si>
  <si>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</si>
  <si>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</si>
  <si>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</si>
  <si>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</si>
  <si>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</si>
  <si>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</si>
  <si>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</si>
  <si>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</si>
  <si>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</si>
  <si>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</si>
  <si>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</si>
  <si>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</si>
  <si>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</si>
  <si>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</si>
  <si>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</si>
  <si>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</si>
  <si>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</si>
  <si>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</si>
  <si>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</si>
  <si>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</si>
  <si>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</si>
  <si>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</si>
  <si>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</si>
  <si>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</si>
  <si>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</si>
  <si>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</si>
  <si>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</si>
  <si>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</si>
  <si>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</si>
  <si>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</si>
  <si>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</si>
  <si>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</si>
  <si>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</si>
  <si>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</si>
  <si>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</si>
  <si>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</si>
  <si>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</si>
  <si>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</si>
  <si>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</si>
  <si>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</si>
  <si>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</si>
  <si>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</si>
  <si>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</si>
  <si>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</si>
  <si>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</si>
  <si>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</si>
  <si>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</si>
  <si>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</si>
  <si>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</si>
  <si>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</si>
  <si>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</si>
  <si>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</si>
  <si>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</si>
  <si>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</si>
  <si>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</si>
  <si>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</si>
  <si>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</si>
  <si>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</si>
  <si>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</si>
  <si>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</si>
  <si>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</si>
  <si>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</si>
  <si>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</si>
  <si>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</si>
  <si>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</si>
  <si>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</si>
  <si>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</si>
  <si>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</si>
  <si>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</si>
  <si>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</si>
  <si>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</si>
  <si>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</si>
  <si>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</si>
  <si>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</si>
  <si>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</si>
  <si>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</si>
  <si>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</si>
  <si>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</si>
  <si>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</si>
  <si>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</si>
  <si>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</si>
  <si>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</si>
  <si>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</si>
  <si>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</si>
  <si>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</si>
  <si>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</si>
  <si>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</si>
  <si>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</si>
  <si>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</si>
  <si>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</si>
  <si>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</si>
  <si>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</si>
  <si>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</si>
  <si>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</si>
  <si>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</si>
  <si>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</si>
  <si>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</si>
  <si>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</si>
  <si>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</si>
  <si>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</si>
  <si>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</si>
  <si>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</si>
  <si>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</si>
  <si>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</si>
  <si>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</si>
  <si>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</si>
  <si>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</si>
  <si>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</si>
  <si>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</si>
  <si>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</si>
  <si>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</si>
  <si>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</si>
  <si>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</si>
  <si>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</si>
  <si>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</si>
  <si>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</si>
  <si>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</si>
  <si>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</si>
  <si>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</si>
  <si>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</si>
  <si>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</si>
  <si>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</si>
  <si>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</si>
  <si>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</si>
  <si>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</si>
  <si>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</si>
  <si>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</si>
  <si>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</si>
  <si>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</si>
  <si>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</si>
  <si>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</si>
  <si>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</si>
  <si>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</si>
  <si>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</si>
  <si>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</si>
  <si>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</si>
  <si>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</si>
  <si>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</si>
  <si>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</si>
  <si>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</si>
  <si>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</si>
  <si>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</si>
  <si>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</si>
  <si>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</si>
  <si>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</si>
  <si>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</si>
  <si>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</si>
  <si>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</si>
  <si>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</si>
  <si>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</si>
  <si>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</si>
  <si>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</si>
  <si>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</si>
  <si>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</si>
  <si>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</si>
  <si>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</si>
  <si>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</si>
  <si>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</si>
  <si>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</si>
  <si>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</si>
  <si>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</si>
  <si>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</si>
  <si>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</si>
  <si>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</si>
  <si>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</si>
  <si>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</si>
  <si>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</si>
  <si>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</si>
  <si>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</si>
  <si>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</si>
  <si>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</si>
  <si>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</si>
  <si>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</si>
  <si>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</si>
  <si>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</si>
  <si>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</si>
  <si>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</si>
  <si>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</si>
  <si>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</si>
  <si>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</si>
  <si>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</si>
  <si>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</si>
  <si>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</si>
  <si>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</si>
  <si>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</si>
  <si>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</si>
  <si>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</si>
  <si>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</si>
  <si>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</si>
  <si>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</si>
  <si>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</si>
  <si>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</si>
  <si>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</si>
  <si>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</si>
  <si>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</si>
  <si>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</si>
  <si>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</si>
  <si>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</si>
  <si>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</si>
  <si>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</si>
  <si>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</si>
  <si>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</si>
  <si>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</si>
  <si>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</si>
  <si>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</si>
  <si>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</si>
  <si>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</si>
  <si>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</si>
  <si>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</si>
  <si>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</si>
  <si>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</si>
  <si>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</si>
  <si>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</si>
  <si>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</si>
  <si>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</si>
  <si>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</si>
  <si>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</si>
  <si>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</si>
  <si>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</si>
  <si>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</si>
  <si>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</si>
  <si>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</si>
  <si>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</si>
  <si>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</si>
  <si>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</si>
  <si>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</si>
  <si>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</si>
  <si>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</si>
  <si>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</si>
  <si>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</si>
  <si>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</si>
  <si>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</si>
  <si>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</si>
  <si>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</si>
  <si>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</si>
  <si>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</si>
  <si>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</si>
  <si>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</si>
  <si>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</si>
  <si>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</si>
  <si>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</si>
  <si>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</si>
  <si>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</si>
  <si>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</si>
  <si>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</si>
  <si>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</si>
  <si>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</si>
  <si>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</si>
  <si>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</si>
  <si>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</si>
  <si>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</si>
  <si>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</si>
  <si>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</si>
  <si>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</si>
  <si>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</si>
  <si>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</si>
  <si>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</si>
  <si>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</si>
  <si>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</si>
  <si>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</si>
  <si>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</si>
  <si>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</si>
  <si>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</si>
  <si>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</si>
  <si>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</si>
  <si>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</si>
  <si>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</si>
  <si>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</si>
  <si>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</si>
  <si>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</si>
  <si>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</si>
  <si>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</si>
  <si>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</si>
  <si>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</si>
  <si>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</si>
  <si>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</si>
  <si>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</si>
  <si>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</si>
  <si>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</si>
  <si>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</si>
  <si>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</si>
  <si>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</si>
  <si>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</si>
  <si>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</si>
  <si>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</si>
  <si>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</si>
  <si>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</si>
  <si>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</si>
  <si>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</si>
  <si>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</si>
  <si>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</si>
  <si>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</si>
  <si>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</si>
  <si>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</si>
  <si>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</si>
  <si>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</si>
  <si>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</si>
  <si>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</si>
  <si>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</si>
  <si>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</si>
  <si>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</si>
  <si>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</si>
  <si>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</si>
  <si>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</si>
  <si>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</si>
  <si>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</si>
  <si>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</si>
  <si>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</si>
  <si>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</si>
  <si>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</si>
  <si>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</si>
  <si>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</si>
  <si>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</si>
  <si>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</si>
  <si>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</si>
  <si>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</si>
  <si>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</si>
  <si>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</si>
  <si>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</si>
  <si>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</si>
  <si>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</si>
  <si>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</si>
  <si>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</si>
  <si>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</si>
  <si>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</si>
  <si>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</si>
  <si>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</si>
  <si>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</si>
  <si>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</si>
  <si>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</si>
  <si>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</si>
  <si>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</si>
  <si>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</si>
  <si>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</si>
  <si>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</si>
  <si>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</si>
  <si>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</si>
  <si>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</si>
  <si>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</si>
  <si>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</si>
  <si>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</si>
  <si>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</si>
  <si>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</si>
  <si>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</si>
  <si>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</si>
  <si>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</si>
  <si>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</si>
  <si>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</si>
  <si>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</si>
  <si>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</si>
  <si>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</si>
  <si>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</si>
  <si>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</si>
  <si>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</si>
  <si>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</si>
  <si>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</si>
  <si>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</si>
  <si>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</si>
  <si>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</si>
  <si>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</si>
  <si>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</si>
  <si>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</si>
  <si>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</si>
  <si>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</si>
  <si>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</si>
  <si>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</si>
  <si>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</si>
  <si>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</si>
  <si>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</si>
  <si>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</si>
  <si>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</si>
  <si>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</si>
  <si>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</si>
  <si>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</si>
  <si>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</si>
  <si>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</si>
  <si>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</si>
  <si>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</si>
  <si>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</si>
  <si>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</si>
  <si>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</si>
  <si>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</si>
  <si>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</si>
  <si>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</si>
  <si>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</si>
  <si>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</si>
  <si>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</si>
  <si>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</si>
  <si>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</si>
  <si>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</si>
  <si>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</si>
  <si>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</si>
  <si>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</si>
  <si>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</si>
  <si>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</si>
  <si>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</si>
  <si>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</si>
  <si>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</si>
  <si>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</si>
  <si>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</si>
  <si>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</si>
  <si>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</si>
  <si>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</si>
  <si>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</si>
  <si>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</si>
  <si>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</si>
  <si>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</si>
  <si>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</si>
  <si>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</si>
  <si>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</si>
  <si>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</si>
  <si>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</si>
  <si>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</si>
  <si>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</si>
  <si>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</si>
  <si>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</si>
  <si>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</si>
  <si>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</si>
  <si>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</si>
  <si>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</si>
  <si>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</si>
  <si>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</si>
  <si>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</si>
  <si>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</si>
  <si>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</si>
  <si>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</si>
  <si>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</si>
  <si>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</si>
  <si>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</si>
  <si>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</si>
  <si>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</si>
  <si>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</si>
  <si>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</si>
  <si>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</si>
  <si>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</si>
  <si>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</si>
  <si>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</si>
  <si>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</si>
  <si>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</si>
  <si>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</si>
  <si>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</si>
  <si>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</si>
  <si>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</si>
  <si>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</si>
  <si>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</si>
  <si>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</si>
  <si>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</si>
  <si>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</si>
  <si>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</si>
  <si>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</si>
  <si>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</si>
  <si>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</si>
  <si>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</si>
  <si>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</si>
  <si>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</si>
  <si>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</si>
  <si>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</si>
  <si>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</si>
  <si>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</si>
  <si>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</si>
  <si>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</si>
  <si>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</si>
  <si>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</si>
  <si>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</si>
  <si>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</si>
  <si>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</si>
  <si>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</si>
  <si>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</si>
  <si>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</si>
  <si>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</si>
  <si>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</si>
  <si>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</si>
  <si>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</si>
  <si>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</si>
  <si>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</si>
  <si>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</si>
  <si>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</si>
  <si>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</si>
  <si>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</si>
  <si>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</si>
  <si>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</si>
  <si>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</si>
  <si>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</si>
  <si>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</si>
  <si>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</si>
  <si>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</si>
  <si>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</si>
  <si>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</si>
  <si>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</si>
  <si>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</si>
  <si>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</si>
  <si>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</si>
  <si>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</si>
  <si>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</si>
  <si>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</si>
  <si>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</si>
  <si>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</si>
  <si>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</si>
  <si>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</si>
  <si>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</si>
  <si>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</si>
  <si>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</si>
  <si>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</si>
  <si>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</si>
  <si>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</si>
  <si>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</si>
  <si>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</si>
  <si>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</si>
  <si>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</si>
  <si>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</si>
  <si>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</si>
  <si>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</si>
  <si>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</si>
  <si>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</si>
  <si>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</si>
  <si>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</si>
  <si>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</si>
  <si>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</si>
  <si>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</si>
  <si>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</si>
  <si>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</si>
  <si>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</si>
  <si>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</si>
  <si>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</si>
  <si>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</si>
  <si>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</si>
  <si>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</si>
  <si>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</si>
  <si>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</si>
  <si>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</si>
  <si>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</si>
  <si>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</si>
  <si>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</si>
  <si>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</si>
  <si>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</si>
  <si>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</si>
  <si>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</si>
  <si>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</si>
  <si>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</si>
  <si>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</si>
  <si>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</si>
  <si>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</si>
  <si>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</si>
  <si>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</si>
  <si>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</si>
  <si>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</si>
  <si>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</si>
  <si>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</si>
  <si>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</si>
  <si>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</si>
  <si>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</si>
  <si>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</si>
  <si>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</si>
  <si>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</si>
  <si>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</si>
  <si>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</si>
  <si>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</si>
  <si>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</si>
  <si>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</si>
  <si>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</si>
  <si>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</si>
  <si>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</si>
  <si>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</si>
  <si>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</si>
  <si>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</si>
  <si>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</si>
  <si>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</si>
  <si>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</si>
  <si>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</si>
  <si>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</si>
  <si>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</si>
  <si>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</si>
  <si>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</si>
  <si>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</si>
  <si>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</si>
  <si>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</si>
  <si>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</si>
  <si>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</si>
  <si>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</si>
  <si>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</si>
  <si>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</si>
  <si>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</si>
  <si>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</si>
  <si>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</si>
  <si>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</si>
  <si>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</si>
  <si>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</si>
  <si>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</si>
  <si>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</si>
  <si>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</si>
  <si>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</si>
  <si>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</si>
  <si>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</si>
  <si>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</si>
  <si>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</si>
  <si>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</si>
  <si>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</si>
  <si>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</si>
  <si>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</si>
  <si>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</si>
  <si>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</si>
  <si>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</si>
  <si>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</si>
  <si>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</si>
  <si>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</si>
  <si>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</si>
  <si>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</si>
  <si>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</si>
  <si>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</si>
  <si>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</si>
  <si>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</si>
  <si>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</si>
  <si>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</si>
  <si>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</si>
  <si>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</si>
  <si>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</si>
  <si>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</si>
  <si>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</si>
  <si>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</si>
  <si>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</si>
  <si>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</si>
  <si>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</si>
  <si>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</si>
  <si>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</si>
  <si>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</si>
  <si>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</si>
  <si>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</si>
  <si>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</si>
  <si>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</si>
  <si>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</si>
  <si>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</si>
  <si>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</si>
  <si>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</si>
  <si>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</si>
  <si>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</si>
  <si>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</si>
  <si>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</si>
  <si>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</si>
  <si>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</si>
  <si>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</si>
  <si>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</si>
  <si>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</si>
  <si>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</si>
  <si>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</si>
  <si>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</si>
  <si>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</si>
  <si>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</si>
  <si>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</si>
  <si>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</si>
  <si>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</si>
  <si>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</si>
  <si>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</si>
  <si>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</si>
  <si>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</si>
  <si>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</si>
  <si>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</si>
  <si>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</si>
  <si>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</si>
  <si>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</si>
  <si>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</si>
  <si>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</si>
  <si>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</si>
  <si>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</si>
  <si>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</si>
  <si>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</si>
  <si>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</si>
  <si>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</si>
  <si>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</si>
  <si>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</si>
  <si>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</si>
  <si>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</si>
  <si>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</si>
  <si>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</si>
  <si>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</si>
  <si>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</si>
  <si>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</si>
  <si>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</si>
  <si>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</si>
  <si>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</si>
  <si>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</si>
  <si>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</si>
  <si>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</si>
  <si>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</si>
  <si>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</si>
  <si>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</si>
  <si>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</si>
  <si>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</si>
  <si>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</si>
  <si>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</si>
  <si>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</si>
  <si>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</si>
  <si>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</si>
  <si>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</si>
  <si>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</si>
  <si>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</si>
  <si>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</si>
  <si>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</si>
  <si>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</si>
  <si>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</si>
  <si>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</si>
  <si>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</si>
  <si>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</si>
  <si>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</si>
  <si>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</si>
  <si>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</si>
  <si>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</si>
  <si>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</si>
  <si>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</si>
  <si>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</si>
  <si>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</si>
  <si>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</si>
  <si>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</si>
  <si>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</si>
  <si>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</si>
  <si>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</si>
  <si>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</si>
  <si>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</si>
  <si>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</si>
  <si>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</si>
  <si>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</si>
  <si>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</si>
  <si>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</si>
  <si>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</si>
  <si>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</si>
  <si>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</si>
  <si>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</si>
  <si>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</si>
  <si>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</si>
  <si>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</si>
  <si>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</si>
  <si>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</si>
  <si>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</si>
  <si>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</si>
  <si>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</si>
  <si>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</si>
  <si>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</si>
  <si>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</si>
  <si>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</si>
  <si>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</si>
  <si>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</si>
  <si>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</si>
  <si>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</si>
  <si>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</si>
  <si>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</si>
  <si>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</si>
  <si>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</si>
  <si>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</si>
  <si>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</si>
  <si>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</si>
  <si>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</si>
  <si>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</si>
  <si>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</si>
  <si>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</si>
  <si>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</si>
  <si>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</si>
  <si>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</si>
  <si>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</si>
  <si>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</si>
  <si>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</si>
  <si>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</si>
  <si>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</si>
  <si>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</si>
  <si>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</si>
  <si>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</si>
  <si>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</si>
  <si>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</si>
  <si>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</si>
  <si>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</si>
  <si>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</si>
  <si>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</si>
  <si>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</si>
  <si>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</si>
  <si>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</si>
  <si>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</si>
  <si>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</si>
  <si>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</si>
  <si>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</si>
  <si>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</si>
  <si>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</si>
  <si>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</si>
  <si>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</si>
  <si>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</si>
  <si>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</si>
  <si>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</si>
  <si>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</si>
  <si>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</si>
  <si>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</si>
  <si>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</si>
  <si>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</si>
  <si>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</si>
  <si>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</si>
  <si>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</si>
  <si>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</si>
  <si>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</si>
  <si>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</si>
  <si>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</si>
  <si>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</si>
  <si>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</si>
  <si>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</si>
  <si>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</si>
  <si>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</si>
  <si>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</si>
  <si>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</si>
  <si>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</si>
  <si>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</si>
  <si>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</si>
  <si>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</si>
  <si>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</si>
  <si>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</si>
  <si>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</si>
  <si>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</si>
  <si>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</si>
  <si>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</si>
  <si>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</si>
  <si>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</si>
  <si>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</si>
  <si>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</si>
  <si>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</si>
  <si>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</si>
  <si>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</si>
  <si>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</si>
  <si>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</si>
  <si>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</si>
  <si>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</si>
  <si>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</si>
  <si>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</si>
  <si>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</si>
  <si>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</si>
  <si>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</si>
  <si>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</si>
  <si>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</si>
  <si>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</si>
  <si>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</si>
  <si>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</si>
  <si>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</si>
  <si>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</si>
  <si>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</si>
  <si>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</si>
  <si>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</si>
  <si>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</si>
  <si>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</si>
  <si>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</si>
  <si>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</si>
  <si>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</si>
  <si>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</si>
  <si>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</si>
  <si>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</si>
  <si>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</si>
  <si>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</si>
  <si>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</si>
  <si>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</si>
  <si>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</si>
  <si>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</si>
  <si>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</si>
  <si>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</si>
  <si>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</si>
  <si>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</si>
  <si>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</si>
  <si>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</si>
  <si>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</si>
  <si>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</si>
  <si>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</si>
  <si>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</si>
  <si>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</si>
  <si>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</si>
  <si>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</si>
  <si>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</si>
  <si>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</si>
  <si>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</si>
  <si>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</si>
  <si>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</si>
  <si>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</si>
  <si>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</si>
  <si>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</si>
  <si>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</si>
  <si>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</si>
  <si>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</si>
  <si>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</si>
  <si>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</si>
  <si>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</si>
  <si>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</si>
  <si>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</si>
  <si>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</si>
  <si>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</si>
  <si>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</si>
  <si>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</si>
  <si>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</si>
  <si>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</si>
  <si>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</si>
  <si>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</si>
  <si>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</si>
  <si>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</si>
  <si>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</si>
  <si>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</si>
  <si>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</si>
  <si>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</si>
  <si>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</si>
  <si>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</si>
  <si>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</si>
  <si>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</si>
  <si>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</si>
  <si>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</si>
  <si>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</si>
  <si>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</si>
  <si>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</si>
  <si>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</si>
  <si>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</si>
  <si>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</si>
  <si>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</si>
  <si>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</si>
  <si>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</si>
  <si>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</si>
  <si>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</si>
  <si>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</si>
  <si>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</si>
  <si>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</si>
  <si>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</si>
  <si>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</si>
  <si>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</si>
  <si>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</si>
  <si>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</si>
  <si>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</si>
  <si>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</si>
  <si>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</si>
  <si>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</si>
  <si>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</si>
  <si>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</si>
  <si>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</si>
  <si>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</si>
  <si>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</si>
  <si>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</si>
  <si>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</si>
  <si>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</si>
  <si>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</si>
  <si>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</si>
  <si>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</si>
  <si>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</si>
  <si>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</si>
  <si>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</si>
  <si>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</si>
  <si>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</si>
  <si>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</si>
  <si>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</si>
  <si>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</si>
  <si>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</si>
  <si>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</si>
  <si>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</si>
  <si>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</si>
  <si>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</si>
  <si>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</si>
  <si>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</si>
  <si>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</si>
  <si>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</si>
  <si>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</si>
  <si>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</si>
  <si>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</si>
  <si>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</si>
  <si>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</si>
  <si>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</si>
  <si>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</si>
  <si>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</si>
  <si>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</si>
  <si>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</si>
  <si>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</si>
  <si>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</si>
  <si>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</si>
  <si>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</si>
  <si>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</si>
  <si>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</si>
  <si>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</si>
  <si>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</si>
  <si>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</si>
  <si>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</si>
  <si>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</si>
  <si>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</si>
  <si>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</si>
  <si>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</si>
  <si>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</si>
  <si>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</si>
  <si>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</si>
  <si>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</si>
  <si>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</si>
  <si>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</si>
  <si>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</si>
  <si>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</si>
  <si>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</si>
  <si>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</si>
  <si>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</si>
  <si>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</si>
  <si>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</si>
  <si>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</si>
  <si>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</si>
  <si>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</si>
  <si>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</si>
  <si>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</si>
  <si>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</si>
  <si>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</si>
  <si>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</si>
  <si>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</si>
  <si>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</si>
  <si>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</si>
  <si>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</si>
  <si>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</si>
  <si>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</si>
  <si>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</si>
  <si>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</si>
  <si>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</si>
  <si>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</si>
  <si>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</si>
  <si>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</si>
  <si>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</si>
  <si>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</si>
  <si>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</si>
  <si>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</si>
  <si>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</si>
  <si>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</si>
  <si>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</si>
  <si>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</si>
  <si>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</si>
  <si>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</si>
  <si>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</si>
  <si>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</si>
  <si>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</si>
  <si>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</si>
  <si>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</si>
  <si>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</si>
  <si>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</si>
  <si>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</si>
  <si>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</si>
  <si>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</si>
  <si>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</si>
  <si>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</si>
  <si>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</si>
  <si>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</si>
  <si>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</si>
  <si>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</si>
  <si>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</si>
  <si>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</si>
  <si>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</si>
  <si>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</si>
  <si>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</si>
  <si>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</si>
  <si>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</si>
  <si>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</si>
  <si>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</si>
  <si>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</si>
  <si>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</si>
  <si>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</si>
  <si>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</si>
  <si>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</si>
  <si>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</si>
  <si>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</si>
  <si>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</si>
  <si>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</si>
  <si>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</si>
  <si>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</si>
  <si>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</si>
  <si>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</si>
  <si>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</si>
  <si>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</si>
  <si>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</si>
  <si>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</si>
  <si>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</si>
  <si>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</si>
  <si>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</si>
  <si>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</si>
  <si>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</si>
  <si>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</si>
  <si>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</si>
  <si>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</si>
  <si>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</si>
  <si>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</si>
  <si>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</si>
  <si>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</si>
  <si>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</si>
  <si>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</si>
  <si>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</si>
  <si>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</si>
  <si>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</si>
  <si>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</si>
  <si>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</si>
  <si>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</si>
  <si>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</si>
  <si>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</si>
  <si>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</si>
  <si>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</si>
  <si>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</si>
  <si>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</si>
  <si>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</si>
  <si>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</si>
  <si>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</si>
  <si>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</si>
  <si>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</si>
  <si>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</si>
  <si>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</si>
  <si>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</si>
  <si>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</si>
  <si>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</si>
  <si>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</si>
  <si>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</si>
  <si>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</si>
  <si>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</si>
  <si>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</si>
  <si>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</si>
  <si>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</si>
  <si>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</si>
  <si>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</si>
  <si>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</si>
  <si>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</si>
  <si>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</si>
  <si>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</si>
  <si>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</si>
  <si>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</si>
  <si>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</si>
  <si>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</si>
  <si>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</si>
  <si>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</si>
  <si>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</si>
  <si>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</si>
  <si>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</si>
  <si>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</si>
  <si>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</si>
  <si>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</si>
  <si>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</si>
  <si>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</si>
  <si>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</si>
  <si>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</si>
  <si>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</si>
  <si>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</si>
  <si>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</si>
  <si>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</si>
  <si>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</si>
  <si>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</si>
  <si>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</si>
  <si>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</si>
  <si>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</si>
  <si>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</si>
  <si>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</si>
  <si>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</si>
  <si>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</si>
  <si>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</si>
  <si>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</si>
  <si>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</si>
  <si>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</si>
  <si>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</si>
  <si>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</si>
  <si>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</si>
  <si>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</si>
  <si>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</si>
  <si>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</si>
  <si>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</si>
  <si>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</si>
  <si>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</si>
  <si>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</si>
  <si>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</si>
  <si>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</si>
  <si>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</si>
  <si>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</si>
  <si>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</si>
  <si>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</si>
  <si>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</si>
  <si>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</si>
  <si>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</si>
  <si>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</si>
  <si>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</si>
  <si>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</si>
  <si>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</si>
  <si>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</si>
  <si>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</si>
  <si>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</si>
  <si>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</si>
  <si>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</si>
  <si>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</si>
  <si>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</si>
  <si>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</si>
  <si>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</si>
  <si>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</si>
  <si>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</si>
  <si>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</si>
  <si>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</si>
  <si>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</si>
  <si>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</si>
  <si>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</si>
  <si>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</si>
  <si>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</si>
  <si>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</si>
  <si>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</si>
  <si>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</si>
  <si>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</si>
  <si>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</si>
  <si>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</si>
  <si>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</si>
  <si>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</si>
  <si>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</si>
  <si>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</si>
  <si>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</si>
  <si>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</si>
  <si>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</si>
  <si>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</si>
  <si>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</si>
  <si>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</si>
  <si>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</si>
  <si>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</si>
  <si>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</si>
  <si>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</si>
  <si>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</si>
  <si>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</si>
  <si>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</si>
  <si>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</si>
  <si>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</si>
  <si>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</si>
  <si>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</si>
  <si>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</si>
  <si>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</si>
  <si>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</si>
  <si>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</si>
  <si>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</si>
  <si>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</si>
  <si>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</si>
  <si>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</si>
  <si>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</si>
  <si>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</si>
  <si>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</si>
  <si>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</si>
  <si>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</si>
  <si>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</si>
  <si>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</si>
  <si>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</si>
  <si>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</si>
  <si>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</si>
  <si>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</si>
  <si>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</si>
  <si>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</si>
  <si>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</si>
  <si>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</si>
  <si>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</si>
  <si>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</si>
  <si>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</si>
  <si>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</si>
  <si>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</si>
  <si>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</si>
  <si>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</si>
  <si>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</si>
  <si>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</si>
  <si>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</si>
  <si>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</si>
  <si>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</si>
  <si>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</si>
  <si>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</si>
  <si>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</si>
  <si>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</si>
  <si>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</si>
  <si>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</si>
  <si>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</si>
  <si>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</si>
  <si>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</si>
  <si>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</si>
  <si>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</si>
  <si>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</si>
  <si>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</si>
  <si>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</si>
  <si>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</si>
  <si>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</si>
  <si>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</si>
  <si>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</si>
  <si>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</si>
  <si>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</si>
  <si>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</si>
  <si>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</si>
  <si>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</si>
  <si>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</si>
  <si>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</si>
  <si>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</si>
  <si>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</si>
  <si>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</si>
  <si>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</si>
  <si>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</si>
  <si>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</si>
  <si>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</si>
  <si>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</si>
  <si>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</si>
  <si>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</si>
  <si>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</si>
  <si>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</si>
  <si>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</si>
  <si>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</si>
  <si>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</si>
  <si>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</si>
  <si>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</si>
  <si>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</si>
  <si>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</si>
  <si>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</si>
  <si>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</si>
  <si>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</si>
  <si>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</si>
  <si>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</si>
  <si>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</si>
  <si>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</si>
  <si>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</si>
  <si>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</si>
  <si>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</si>
  <si>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</si>
  <si>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</si>
  <si>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</si>
  <si>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</si>
  <si>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</si>
  <si>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</si>
  <si>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</si>
  <si>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</si>
  <si>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</si>
  <si>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</si>
  <si>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</si>
  <si>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</si>
  <si>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</si>
  <si>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</si>
  <si>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</si>
  <si>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</si>
  <si>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</si>
  <si>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</si>
  <si>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</si>
  <si>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</si>
  <si>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</si>
  <si>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</si>
  <si>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</si>
  <si>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</si>
  <si>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</si>
  <si>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</si>
  <si>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</si>
  <si>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</si>
  <si>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</si>
  <si>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</si>
  <si>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</si>
  <si>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</si>
  <si>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</si>
  <si>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</si>
  <si>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</si>
  <si>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</si>
  <si>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</si>
  <si>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</si>
  <si>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</si>
  <si>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</si>
  <si>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</si>
  <si>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</si>
  <si>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</si>
  <si>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</si>
  <si>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</si>
  <si>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</si>
  <si>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</si>
  <si>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</si>
  <si>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</si>
  <si>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</si>
  <si>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</si>
  <si>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</si>
  <si>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</si>
  <si>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</si>
  <si>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</si>
  <si>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</si>
  <si>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</si>
  <si>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</si>
  <si>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</si>
  <si>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</si>
  <si>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</si>
  <si>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</si>
  <si>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</si>
  <si>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</si>
  <si>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</si>
  <si>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</si>
  <si>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</si>
  <si>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</si>
  <si>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</si>
  <si>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</si>
  <si>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</si>
  <si>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</si>
  <si>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</si>
  <si>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</si>
  <si>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</si>
  <si>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</si>
  <si>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</si>
  <si>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</si>
  <si>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</si>
  <si>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</si>
  <si>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</si>
  <si>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</si>
  <si>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</si>
  <si>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</si>
  <si>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</si>
  <si>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</si>
  <si>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</si>
  <si>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</si>
  <si>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</si>
  <si>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</si>
  <si>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</si>
  <si>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</si>
  <si>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</si>
  <si>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</si>
  <si>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</si>
  <si>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</si>
  <si>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</si>
  <si>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</si>
  <si>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</si>
  <si>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</si>
  <si>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</si>
  <si>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</si>
  <si>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</si>
  <si>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</si>
  <si>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</si>
  <si>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</si>
  <si>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</si>
  <si>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</si>
  <si>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</si>
  <si>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</si>
  <si>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</si>
  <si>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</si>
  <si>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</si>
  <si>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</si>
  <si>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</si>
  <si>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</si>
  <si>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</si>
  <si>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</si>
  <si>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</si>
  <si>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</si>
  <si>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</si>
  <si>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</si>
  <si>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</si>
  <si>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</si>
  <si>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</si>
  <si>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</si>
  <si>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</si>
  <si>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</si>
  <si>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</si>
  <si>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</si>
  <si>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</si>
  <si>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</si>
  <si>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</si>
  <si>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</si>
  <si>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</si>
  <si>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</si>
  <si>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</si>
  <si>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</si>
  <si>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</si>
  <si>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</si>
  <si>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</si>
  <si>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</si>
  <si>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</si>
  <si>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</si>
  <si>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</si>
  <si>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</si>
  <si>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</si>
  <si>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</si>
  <si>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</si>
  <si>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</si>
  <si>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</si>
  <si>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</si>
  <si>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</si>
  <si>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</si>
  <si>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</si>
  <si>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</si>
  <si>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</si>
  <si>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</si>
  <si>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</si>
  <si>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</si>
  <si>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</si>
  <si>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</si>
  <si>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</si>
  <si>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</si>
  <si>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</si>
  <si>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</si>
  <si>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</si>
  <si>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</si>
  <si>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</si>
  <si>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</si>
  <si>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</si>
  <si>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</si>
  <si>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</si>
  <si>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</si>
  <si>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</si>
  <si>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</si>
  <si>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</si>
  <si>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</si>
  <si>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</si>
  <si>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</si>
  <si>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</si>
  <si>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</si>
  <si>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</si>
  <si>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</si>
  <si>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</si>
  <si>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</si>
  <si>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</si>
  <si>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</si>
  <si>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</si>
  <si>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</si>
  <si>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</si>
  <si>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</si>
  <si>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</si>
  <si>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</si>
  <si>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</si>
  <si>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</si>
  <si>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</si>
  <si>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</si>
  <si>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</si>
  <si>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</si>
  <si>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</si>
  <si>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</si>
  <si>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</si>
  <si>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</si>
  <si>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</si>
  <si>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</si>
  <si>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</si>
  <si>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</si>
  <si>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</si>
  <si>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</si>
  <si>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</si>
  <si>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</si>
  <si>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</si>
  <si>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</si>
  <si>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</si>
  <si>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</si>
  <si>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</si>
  <si>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</si>
  <si>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</si>
  <si>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</si>
  <si>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</si>
  <si>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</si>
  <si>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</si>
  <si>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</si>
  <si>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</si>
  <si>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</si>
  <si>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</si>
  <si>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</si>
  <si>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</si>
  <si>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</si>
  <si>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</si>
  <si>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</si>
  <si>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</si>
  <si>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</si>
  <si>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</si>
  <si>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</si>
  <si>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</si>
  <si>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</si>
  <si>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</si>
  <si>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</si>
  <si>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</si>
  <si>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</si>
  <si>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</si>
  <si>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</si>
  <si>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</si>
  <si>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</si>
  <si>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</si>
  <si>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</si>
  <si>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</si>
  <si>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</si>
  <si>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</si>
  <si>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</si>
  <si>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</si>
  <si>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</si>
  <si>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</si>
  <si>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</si>
  <si>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</si>
  <si>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</si>
  <si>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</si>
  <si>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</si>
  <si>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</si>
  <si>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</si>
  <si>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</si>
  <si>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</si>
  <si>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</si>
  <si>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</si>
  <si>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</si>
  <si>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</si>
  <si>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</si>
  <si>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</si>
  <si>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</si>
  <si>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</si>
  <si>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</si>
  <si>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</si>
  <si>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</si>
  <si>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</si>
  <si>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</si>
  <si>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</si>
  <si>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</si>
  <si>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</si>
  <si>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</si>
  <si>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</si>
  <si>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</si>
  <si>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</si>
  <si>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</si>
  <si>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</si>
  <si>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</si>
  <si>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</si>
  <si>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</si>
  <si>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</si>
  <si>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</si>
  <si>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</si>
  <si>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</si>
  <si>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</si>
  <si>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</si>
  <si>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</si>
  <si>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</si>
  <si>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</si>
  <si>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</si>
  <si>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</si>
  <si>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</si>
  <si>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</si>
  <si>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</si>
  <si>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</si>
  <si>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</si>
  <si>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</si>
  <si>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</si>
  <si>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</si>
  <si>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</si>
  <si>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</si>
  <si>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</si>
  <si>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</si>
  <si>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</si>
  <si>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</si>
  <si>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</si>
  <si>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</si>
  <si>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</si>
  <si>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</si>
  <si>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</si>
  <si>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</si>
  <si>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</si>
  <si>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</si>
  <si>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</si>
  <si>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</si>
  <si>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</si>
  <si>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</si>
  <si>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</si>
  <si>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</si>
  <si>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</si>
  <si>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</si>
  <si>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</si>
  <si>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</si>
  <si>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</si>
  <si>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</si>
  <si>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</si>
  <si>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</si>
  <si>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</si>
  <si>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</si>
  <si>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</si>
  <si>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</si>
  <si>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</si>
  <si>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</si>
  <si>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</si>
  <si>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</si>
  <si>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</si>
  <si>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</si>
  <si>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</si>
  <si>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</si>
  <si>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</si>
  <si>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</si>
  <si>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</si>
  <si>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</si>
  <si>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</si>
  <si>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</si>
  <si>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</si>
  <si>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</si>
  <si>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</si>
  <si>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</si>
  <si>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</si>
  <si>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</si>
  <si>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</si>
  <si>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</si>
  <si>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</si>
  <si>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</si>
  <si>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</si>
  <si>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</si>
  <si>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</si>
  <si>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</si>
  <si>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</si>
  <si>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</si>
  <si>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</si>
  <si>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</si>
  <si>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</si>
  <si>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</si>
  <si>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</si>
  <si>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</si>
  <si>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</si>
  <si>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</si>
  <si>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</si>
  <si>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</si>
  <si>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</si>
  <si>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</si>
  <si>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</si>
  <si>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</si>
  <si>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</si>
  <si>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</si>
  <si>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</si>
  <si>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</si>
  <si>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</si>
  <si>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</si>
  <si>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</si>
  <si>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</si>
  <si>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</si>
  <si>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</si>
  <si>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</si>
  <si>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</si>
  <si>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</si>
  <si>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</si>
  <si>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</si>
  <si>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</si>
  <si>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</si>
  <si>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</si>
  <si>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</si>
  <si>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</si>
  <si>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</si>
  <si>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</si>
  <si>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</si>
  <si>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</si>
  <si>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</si>
  <si>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</si>
  <si>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</si>
  <si>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</si>
  <si>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</si>
  <si>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</si>
  <si>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</si>
  <si>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</si>
  <si>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</si>
  <si>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</si>
  <si>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</si>
  <si>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</si>
  <si>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</si>
  <si>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</si>
  <si>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</si>
  <si>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</si>
  <si>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</si>
  <si>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</si>
  <si>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</si>
  <si>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</si>
  <si>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</si>
  <si>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</si>
  <si>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</si>
  <si>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</si>
  <si>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</si>
  <si>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</si>
  <si>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</si>
  <si>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</si>
  <si>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</si>
  <si>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</si>
  <si>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</si>
  <si>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</si>
  <si>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</si>
  <si>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</si>
  <si>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</si>
  <si>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</si>
  <si>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</si>
  <si>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</si>
  <si>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</si>
  <si>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</si>
  <si>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</si>
  <si>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</si>
  <si>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</si>
  <si>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</si>
  <si>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</si>
  <si>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</si>
  <si>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</si>
  <si>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</si>
  <si>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</si>
  <si>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</si>
  <si>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</si>
  <si>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</si>
  <si>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</si>
  <si>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</si>
  <si>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</si>
  <si>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</si>
  <si>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</si>
  <si>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</si>
  <si>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</si>
  <si>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</si>
  <si>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</si>
  <si>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</si>
  <si>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</si>
  <si>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</si>
  <si>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</si>
  <si>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</si>
  <si>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</si>
  <si>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</si>
  <si>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</si>
  <si>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</si>
  <si>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</si>
  <si>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</si>
  <si>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</si>
  <si>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</si>
  <si>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</si>
  <si>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</si>
  <si>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</si>
  <si>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</si>
  <si>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</si>
  <si>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</si>
  <si>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</si>
  <si>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</si>
  <si>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</si>
  <si>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</si>
  <si>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</si>
  <si>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</si>
  <si>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</si>
  <si>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</si>
  <si>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</si>
  <si>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</si>
  <si>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</si>
  <si>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</si>
  <si>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</si>
  <si>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</si>
  <si>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</si>
  <si>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</si>
  <si>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</si>
  <si>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</si>
  <si>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</si>
  <si>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</si>
  <si>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</si>
  <si>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</si>
  <si>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</si>
  <si>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</si>
  <si>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</si>
  <si>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</si>
  <si>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</si>
  <si>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</si>
  <si>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</si>
  <si>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</si>
  <si>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</si>
  <si>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</si>
  <si>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</si>
  <si>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</si>
  <si>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</si>
  <si>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</si>
  <si>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</si>
  <si>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</si>
  <si>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</si>
  <si>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</si>
  <si>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</si>
  <si>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</si>
  <si>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</si>
  <si>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</si>
  <si>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</si>
  <si>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</si>
  <si>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</si>
  <si>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</si>
  <si>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</si>
  <si>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</si>
  <si>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</si>
  <si>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</si>
  <si>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</si>
  <si>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</si>
  <si>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</si>
  <si>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</si>
  <si>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</si>
  <si>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</si>
  <si>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</si>
  <si>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</si>
  <si>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</si>
  <si>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</si>
  <si>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</si>
  <si>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</si>
  <si>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</si>
  <si>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</si>
  <si>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</si>
  <si>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</si>
  <si>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</si>
  <si>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</si>
  <si>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</si>
  <si>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</si>
  <si>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</si>
  <si>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</si>
  <si>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</si>
  <si>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</si>
  <si>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</si>
  <si>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</si>
  <si>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</si>
  <si>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</si>
  <si>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</si>
  <si>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</si>
  <si>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</si>
  <si>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</si>
  <si>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</si>
  <si>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</si>
  <si>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</si>
  <si>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</si>
  <si>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</si>
  <si>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</si>
  <si>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</si>
  <si>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</si>
  <si>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</si>
  <si>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</si>
  <si>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</si>
  <si>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</si>
  <si>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</si>
  <si>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</si>
  <si>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</si>
  <si>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</si>
  <si>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</si>
  <si>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</si>
  <si>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</si>
  <si>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</si>
  <si>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</si>
  <si>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</si>
  <si>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</si>
  <si>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</si>
  <si>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</si>
  <si>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</si>
  <si>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</si>
  <si>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</si>
  <si>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</si>
  <si>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</si>
  <si>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</si>
  <si>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</si>
  <si>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</si>
  <si>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</si>
  <si>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</si>
  <si>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</si>
  <si>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</si>
  <si>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</si>
  <si>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</si>
  <si>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</si>
  <si>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</si>
  <si>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</si>
  <si>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</si>
  <si>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</si>
  <si>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</si>
  <si>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</si>
  <si>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</si>
  <si>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</si>
  <si>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</si>
  <si>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</si>
  <si>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</si>
  <si>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</si>
  <si>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</si>
  <si>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</si>
  <si>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</si>
  <si>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</si>
  <si>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</si>
  <si>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</si>
  <si>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</si>
  <si>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</si>
  <si>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</si>
  <si>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</si>
  <si>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</si>
  <si>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</si>
  <si>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</si>
  <si>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</si>
  <si>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</si>
  <si>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</si>
  <si>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</si>
  <si>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</si>
  <si>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</si>
  <si>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</si>
  <si>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</si>
  <si>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</si>
  <si>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</si>
  <si>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</si>
  <si>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</si>
  <si>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</si>
  <si>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</si>
  <si>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</si>
  <si>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</si>
  <si>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</si>
  <si>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</si>
  <si>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</si>
  <si>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</si>
  <si>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</si>
  <si>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</si>
  <si>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</si>
  <si>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</si>
  <si>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</si>
  <si>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</si>
  <si>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</si>
  <si>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</si>
  <si>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</si>
  <si>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</si>
  <si>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</si>
  <si>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</si>
  <si>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</si>
  <si>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</si>
  <si>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</si>
  <si>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</si>
  <si>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</si>
  <si>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</si>
  <si>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</si>
  <si>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</si>
  <si>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</si>
  <si>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</si>
  <si>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</si>
  <si>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</si>
  <si>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</si>
  <si>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</si>
  <si>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</si>
  <si>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</si>
  <si>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</si>
  <si>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</si>
  <si>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</si>
  <si>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</si>
  <si>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</si>
  <si>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</si>
  <si>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</si>
  <si>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</si>
  <si>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</si>
  <si>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</si>
  <si>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</si>
  <si>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</si>
  <si>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</si>
  <si>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</si>
  <si>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</si>
  <si>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</si>
  <si>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</si>
  <si>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</si>
  <si>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</si>
  <si>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</si>
  <si>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</si>
  <si>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</si>
  <si>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</si>
  <si>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</si>
  <si>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</si>
  <si>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</si>
  <si>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</si>
  <si>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</si>
  <si>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</si>
  <si>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</si>
  <si>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</si>
  <si>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</si>
  <si>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</si>
  <si>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</si>
  <si>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</si>
  <si>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</si>
  <si>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</si>
  <si>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</si>
  <si>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</si>
  <si>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</si>
  <si>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</si>
  <si>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</si>
  <si>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</si>
  <si>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</si>
  <si>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</si>
  <si>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</si>
  <si>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</si>
  <si>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</si>
  <si>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</si>
  <si>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</si>
  <si>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</si>
  <si>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</si>
  <si>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</si>
  <si>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</si>
  <si>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</si>
  <si>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</si>
  <si>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</si>
  <si>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</si>
  <si>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</si>
  <si>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</si>
  <si>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</si>
  <si>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</si>
  <si>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</si>
  <si>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</si>
  <si>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</si>
  <si>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</si>
  <si>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</si>
  <si>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</si>
  <si>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</si>
  <si>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</si>
  <si>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</si>
  <si>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</si>
  <si>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</si>
  <si>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</si>
  <si>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</si>
  <si>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</si>
  <si>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</si>
  <si>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</si>
  <si>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</si>
  <si>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</si>
  <si>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</si>
  <si>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</si>
  <si>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</si>
  <si>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</si>
  <si>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</si>
  <si>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</si>
  <si>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</si>
  <si>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</si>
  <si>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</si>
  <si>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</si>
  <si>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</si>
  <si>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</si>
  <si>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</si>
  <si>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</si>
  <si>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</si>
  <si>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</si>
  <si>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</si>
  <si>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</si>
  <si>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</si>
  <si>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</si>
  <si>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</si>
  <si>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</si>
  <si>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</si>
  <si>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</si>
  <si>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</si>
  <si>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</si>
  <si>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</si>
  <si>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</si>
  <si>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</si>
  <si>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</si>
  <si>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</si>
  <si>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</si>
  <si>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</si>
  <si>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</si>
  <si>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</si>
  <si>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</si>
  <si>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</si>
  <si>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</si>
  <si>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</si>
  <si>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</si>
  <si>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</si>
  <si>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</si>
  <si>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</si>
  <si>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</si>
  <si>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</si>
  <si>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</si>
  <si>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</si>
  <si>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</si>
  <si>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</si>
  <si>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</si>
  <si>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</si>
  <si>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</si>
  <si>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</si>
  <si>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</si>
  <si>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</si>
  <si>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</si>
  <si>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</si>
  <si>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</si>
  <si>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</si>
  <si>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</si>
  <si>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</si>
  <si>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</si>
  <si>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</si>
  <si>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</si>
  <si>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</si>
  <si>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</si>
  <si>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</si>
  <si>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</si>
  <si>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</si>
  <si>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</si>
  <si>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</si>
  <si>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</si>
  <si>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</si>
  <si>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</si>
  <si>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</si>
  <si>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</si>
  <si>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</si>
  <si>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</si>
  <si>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</si>
  <si>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</si>
  <si>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</si>
  <si>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</si>
  <si>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</si>
  <si>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</si>
  <si>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</si>
  <si>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</si>
  <si>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</si>
  <si>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</si>
  <si>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</si>
  <si>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</si>
  <si>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</si>
  <si>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</si>
  <si>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</si>
  <si>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</si>
  <si>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</si>
  <si>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</si>
  <si>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</si>
  <si>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</si>
  <si>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</si>
  <si>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</si>
  <si>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</si>
  <si>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</si>
  <si>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</si>
  <si>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</si>
  <si>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</si>
  <si>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</si>
  <si>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</si>
  <si>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</si>
  <si>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</si>
  <si>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</si>
  <si>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</si>
  <si>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</si>
  <si>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</si>
  <si>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</si>
  <si>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</si>
  <si>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</si>
  <si>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</si>
  <si>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</si>
  <si>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</si>
  <si>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</si>
  <si>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</si>
  <si>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</si>
  <si>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</si>
  <si>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</si>
  <si>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</si>
  <si>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</si>
  <si>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</si>
  <si>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</si>
  <si>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</si>
  <si>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</si>
  <si>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</si>
  <si>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</si>
  <si>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</si>
  <si>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</si>
  <si>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</si>
  <si>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</si>
  <si>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</si>
  <si>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</si>
  <si>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</si>
  <si>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</si>
  <si>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</si>
  <si>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</si>
  <si>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</si>
  <si>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</si>
  <si>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</si>
  <si>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</si>
  <si>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</si>
  <si>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</si>
  <si>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</si>
  <si>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</si>
  <si>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</si>
  <si>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</si>
  <si>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</si>
  <si>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</si>
  <si>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</si>
  <si>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</si>
  <si>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</si>
  <si>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</si>
  <si>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</si>
  <si>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</si>
  <si>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</si>
  <si>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</si>
  <si>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</si>
  <si>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</si>
  <si>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</si>
  <si>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</si>
  <si>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</si>
  <si>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</si>
  <si>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</si>
  <si>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</si>
  <si>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</si>
  <si>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</si>
  <si>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</si>
  <si>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</si>
  <si>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</si>
  <si>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</si>
  <si>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</si>
  <si>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</si>
  <si>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</si>
  <si>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</si>
  <si>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</si>
  <si>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</si>
  <si>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</si>
  <si>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</si>
  <si>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</si>
  <si>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</si>
  <si>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</si>
  <si>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</si>
  <si>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</si>
  <si>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</si>
  <si>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</si>
  <si>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</si>
  <si>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</si>
  <si>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</si>
  <si>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</si>
  <si>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</si>
  <si>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</si>
  <si>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</si>
  <si>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</si>
  <si>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</si>
  <si>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</si>
  <si>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</si>
  <si>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</si>
  <si>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</si>
  <si>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</si>
  <si>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</si>
  <si>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</si>
  <si>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</si>
  <si>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</si>
  <si>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</si>
  <si>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</si>
  <si>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</si>
  <si>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</si>
  <si>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</si>
  <si>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</si>
  <si>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</si>
  <si>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</si>
  <si>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</si>
  <si>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</si>
  <si>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</si>
  <si>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</si>
  <si>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</si>
  <si>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</si>
  <si>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</si>
  <si>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</si>
  <si>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</si>
  <si>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</si>
  <si>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</si>
  <si>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</si>
  <si>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</si>
  <si>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</si>
  <si>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</si>
  <si>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</si>
  <si>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</si>
  <si>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</si>
  <si>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</si>
  <si>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</si>
  <si>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</si>
  <si>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</si>
  <si>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</si>
  <si>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</si>
  <si>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</si>
  <si>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</si>
  <si>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</si>
  <si>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</si>
  <si>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</si>
  <si>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</si>
  <si>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</si>
  <si>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</si>
  <si>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</si>
  <si>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</si>
  <si>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</si>
  <si>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</si>
  <si>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</si>
  <si>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</si>
  <si>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</si>
  <si>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</si>
  <si>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</si>
  <si>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</si>
  <si>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</si>
  <si>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</si>
  <si>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</si>
  <si>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</si>
  <si>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</si>
  <si>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</si>
  <si>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</si>
  <si>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</si>
  <si>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</si>
  <si>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</si>
  <si>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</si>
  <si>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</si>
  <si>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</si>
  <si>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</si>
  <si>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</si>
  <si>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</si>
  <si>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</si>
  <si>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</si>
  <si>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</si>
  <si>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</si>
  <si>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</si>
  <si>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</si>
  <si>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</si>
  <si>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</si>
  <si>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</si>
  <si>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</si>
  <si>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</si>
  <si>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</si>
  <si>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</si>
  <si>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</si>
  <si>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</si>
  <si>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</si>
  <si>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</si>
  <si>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</si>
  <si>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</si>
  <si>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</si>
  <si>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</si>
  <si>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</si>
  <si>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</si>
  <si>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</si>
  <si>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</si>
  <si>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</si>
  <si>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</si>
  <si>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</si>
  <si>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</si>
  <si>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</si>
  <si>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</si>
  <si>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</si>
  <si>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</si>
  <si>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</si>
  <si>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</si>
  <si>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</si>
  <si>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</si>
  <si>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</si>
  <si>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</si>
  <si>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</si>
  <si>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</si>
  <si>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</si>
  <si>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</si>
  <si>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</si>
  <si>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</si>
  <si>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</si>
  <si>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</si>
  <si>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</si>
  <si>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</si>
  <si>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</si>
  <si>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</si>
  <si>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</si>
  <si>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</si>
  <si>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</si>
  <si>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</si>
  <si>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</si>
  <si>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</si>
  <si>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</si>
  <si>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</si>
  <si>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</si>
  <si>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</si>
  <si>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</si>
  <si>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</si>
  <si>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</si>
  <si>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</si>
  <si>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</si>
  <si>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</si>
  <si>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</si>
  <si>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</si>
  <si>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</si>
  <si>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</si>
  <si>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</si>
  <si>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</si>
  <si>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</si>
  <si>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</si>
  <si>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</si>
  <si>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</si>
  <si>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</si>
  <si>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</si>
  <si>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</si>
  <si>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</si>
  <si>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</si>
  <si>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</si>
  <si>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</si>
  <si>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</si>
  <si>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</si>
  <si>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</si>
  <si>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</si>
  <si>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</si>
  <si>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</si>
  <si>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</si>
  <si>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</si>
  <si>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</si>
  <si>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</si>
  <si>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</si>
  <si>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</si>
  <si>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</si>
  <si>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</si>
  <si>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</si>
  <si>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</si>
  <si>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</si>
  <si>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</si>
  <si>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</si>
  <si>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</si>
  <si>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</si>
  <si>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</si>
  <si>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</si>
  <si>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</si>
  <si>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</si>
  <si>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</si>
  <si>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</si>
  <si>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</si>
  <si>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</si>
  <si>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</si>
  <si>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</si>
  <si>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</si>
  <si>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</si>
  <si>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</si>
  <si>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</si>
  <si>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</si>
  <si>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</si>
  <si>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</si>
  <si>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</si>
  <si>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</si>
  <si>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</si>
  <si>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</si>
  <si>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</si>
  <si>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</si>
  <si>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</si>
  <si>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</si>
  <si>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</si>
  <si>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</si>
  <si>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</si>
  <si>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</si>
  <si>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</si>
  <si>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</si>
  <si>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</si>
  <si>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</si>
  <si>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</si>
  <si>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</si>
  <si>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</si>
  <si>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</si>
  <si>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</si>
  <si>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</si>
  <si>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</si>
  <si>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</si>
  <si>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</si>
  <si>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</si>
  <si>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</si>
  <si>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</si>
  <si>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</si>
  <si>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</si>
  <si>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</si>
  <si>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</si>
  <si>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</si>
  <si>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</si>
  <si>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</si>
  <si>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</si>
  <si>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</si>
  <si>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</si>
  <si>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</si>
  <si>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</si>
  <si>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</si>
  <si>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</si>
  <si>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</si>
  <si>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</si>
  <si>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</si>
  <si>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</si>
  <si>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</si>
  <si>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</si>
  <si>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</si>
  <si>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</si>
  <si>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</si>
  <si>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</si>
  <si>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</si>
  <si>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</si>
  <si>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</si>
  <si>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</si>
  <si>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</si>
  <si>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</si>
  <si>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</si>
  <si>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</si>
  <si>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</si>
  <si>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</si>
  <si>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</si>
  <si>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</si>
  <si>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</si>
  <si>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</si>
  <si>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</si>
  <si>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</si>
  <si>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</si>
  <si>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</si>
  <si>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</si>
  <si>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</si>
  <si>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</si>
  <si>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</si>
  <si>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</si>
  <si>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</si>
  <si>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</si>
  <si>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</si>
  <si>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</si>
  <si>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</si>
  <si>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</si>
  <si>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</si>
  <si>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</si>
  <si>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</si>
  <si>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</si>
  <si>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</si>
  <si>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</si>
  <si>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</si>
  <si>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</si>
  <si>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</si>
  <si>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</si>
  <si>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</si>
  <si>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</si>
  <si>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</si>
  <si>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</si>
  <si>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</si>
  <si>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</si>
  <si>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</si>
  <si>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</si>
  <si>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</si>
  <si>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</si>
  <si>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</si>
  <si>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</si>
  <si>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</si>
  <si>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</si>
  <si>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</si>
  <si>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</si>
  <si>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</si>
  <si>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</si>
  <si>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</si>
  <si>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</si>
  <si>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</si>
  <si>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</si>
  <si>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</si>
  <si>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</si>
  <si>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</si>
  <si>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</si>
  <si>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</si>
  <si>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</si>
  <si>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</si>
  <si>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</si>
  <si>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</si>
  <si>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</si>
  <si>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</si>
  <si>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</si>
  <si>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</si>
  <si>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</si>
  <si>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</si>
  <si>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</si>
  <si>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</si>
  <si>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</si>
  <si>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</si>
  <si>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</si>
  <si>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</si>
  <si>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</si>
  <si>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</si>
  <si>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</si>
  <si>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</si>
  <si>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</si>
  <si>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</si>
  <si>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</si>
  <si>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</si>
  <si>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</si>
  <si>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</si>
  <si>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</si>
  <si>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</si>
  <si>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</si>
  <si>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</si>
  <si>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</si>
  <si>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</si>
  <si>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</si>
  <si>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</si>
  <si>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</si>
  <si>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</si>
  <si>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</si>
  <si>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</si>
  <si>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</si>
  <si>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</si>
  <si>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</si>
  <si>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</si>
  <si>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</si>
  <si>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</si>
  <si>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</si>
  <si>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</si>
  <si>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</si>
  <si>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</si>
  <si>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</si>
  <si>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</si>
  <si>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</si>
  <si>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</si>
  <si>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</si>
  <si>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</si>
  <si>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</si>
  <si>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</si>
  <si>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</si>
  <si>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</si>
  <si>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</si>
  <si>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</si>
  <si>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</si>
  <si>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</si>
  <si>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</si>
  <si>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</si>
  <si>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</si>
  <si>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</si>
  <si>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</si>
  <si>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</si>
  <si>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</si>
  <si>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</si>
  <si>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</si>
  <si>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</si>
  <si>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</si>
  <si>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</si>
  <si>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</si>
  <si>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</si>
  <si>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</si>
  <si>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</si>
  <si>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</si>
  <si>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</si>
  <si>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</si>
  <si>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</si>
  <si>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</si>
  <si>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</si>
  <si>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</si>
  <si>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</si>
  <si>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</si>
  <si>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</si>
  <si>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</si>
  <si>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</si>
  <si>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</si>
  <si>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</si>
  <si>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</si>
  <si>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</si>
  <si>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</si>
  <si>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</si>
  <si>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</si>
  <si>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</si>
  <si>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</si>
  <si>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</si>
  <si>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</si>
  <si>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</si>
  <si>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</si>
  <si>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</si>
  <si>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</si>
  <si>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</si>
  <si>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</si>
  <si>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</si>
  <si>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</si>
  <si>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</si>
  <si>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</si>
  <si>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</si>
  <si>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</si>
  <si>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</si>
  <si>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</si>
  <si>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</si>
  <si>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</si>
  <si>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</si>
  <si>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</si>
  <si>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</si>
  <si>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</si>
  <si>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</si>
  <si>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</si>
  <si>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</si>
  <si>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</si>
  <si>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</si>
  <si>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</si>
  <si>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</si>
  <si>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</si>
  <si>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</si>
  <si>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</si>
  <si>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</si>
  <si>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</si>
  <si>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</si>
  <si>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</si>
  <si>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</si>
  <si>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</si>
  <si>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</si>
  <si>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</si>
  <si>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</si>
  <si>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</si>
  <si>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</si>
  <si>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</si>
  <si>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</si>
  <si>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</si>
  <si>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</si>
  <si>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</si>
  <si>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</si>
  <si>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</si>
  <si>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</si>
  <si>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</si>
  <si>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</si>
  <si>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</si>
  <si>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</si>
  <si>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</si>
  <si>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</si>
  <si>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</si>
  <si>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</si>
  <si>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</si>
  <si>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</si>
  <si>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</si>
  <si>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</si>
  <si>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</si>
  <si>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</si>
  <si>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</si>
  <si>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</si>
  <si>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</si>
  <si>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</si>
  <si>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</si>
  <si>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</si>
  <si>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</si>
  <si>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</si>
  <si>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</si>
  <si>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</si>
  <si>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</si>
  <si>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</si>
  <si>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</si>
  <si>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</si>
  <si>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</si>
  <si>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</si>
  <si>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</si>
  <si>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</si>
  <si>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</si>
  <si>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</si>
  <si>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</si>
  <si>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</si>
  <si>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</si>
  <si>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</si>
  <si>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</si>
  <si>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</si>
  <si>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</si>
  <si>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</si>
  <si>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</si>
  <si>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</si>
  <si>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</si>
  <si>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</si>
  <si>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</si>
  <si>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</si>
  <si>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</si>
  <si>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</si>
  <si>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</si>
  <si>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</si>
  <si>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</si>
  <si>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</si>
  <si>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</si>
  <si>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</si>
  <si>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</si>
  <si>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</si>
  <si>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</si>
  <si>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</si>
  <si>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</si>
  <si>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</si>
  <si>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</si>
  <si>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</si>
  <si>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</si>
  <si>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</si>
  <si>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</si>
  <si>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</si>
  <si>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</si>
  <si>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</si>
  <si>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</si>
  <si>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</si>
  <si>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</si>
  <si>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</si>
  <si>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</si>
  <si>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</si>
  <si>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</si>
  <si>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</si>
  <si>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</si>
  <si>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</si>
  <si>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</si>
  <si>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</si>
  <si>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</si>
  <si>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</si>
  <si>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</si>
  <si>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</si>
  <si>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</si>
  <si>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</si>
  <si>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</si>
  <si>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</si>
  <si>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</si>
  <si>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</si>
  <si>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</si>
  <si>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</si>
  <si>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</si>
  <si>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</si>
  <si>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</si>
  <si>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</si>
  <si>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</si>
  <si>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</si>
  <si>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</si>
  <si>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</si>
  <si>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</si>
  <si>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</si>
  <si>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</si>
  <si>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</si>
  <si>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</si>
  <si>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</si>
  <si>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</si>
  <si>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</si>
  <si>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</si>
  <si>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</si>
  <si>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</si>
  <si>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</si>
  <si>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</si>
  <si>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</si>
  <si>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</si>
  <si>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</si>
  <si>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</si>
  <si>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</si>
  <si>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</si>
  <si>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</si>
  <si>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</si>
  <si>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</si>
  <si>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</si>
  <si>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</si>
  <si>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</si>
  <si>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</si>
  <si>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</si>
  <si>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</si>
  <si>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</si>
  <si>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</si>
  <si>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</si>
  <si>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</si>
  <si>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</si>
  <si>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</si>
  <si>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</si>
  <si>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</si>
  <si>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</si>
  <si>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</si>
  <si>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</si>
  <si>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</si>
  <si>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</si>
  <si>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</si>
  <si>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</si>
  <si>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</si>
  <si>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</si>
  <si>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</si>
  <si>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</si>
  <si>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</si>
  <si>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</si>
  <si>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</si>
  <si>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</si>
  <si>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</si>
  <si>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</si>
  <si>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</si>
  <si>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</si>
  <si>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</si>
  <si>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</si>
  <si>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</si>
  <si>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</si>
  <si>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</si>
  <si>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</si>
  <si>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</si>
  <si>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</si>
  <si>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</si>
  <si>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</si>
  <si>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</si>
  <si>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</si>
  <si>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</si>
  <si>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</si>
  <si>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</si>
  <si>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</si>
  <si>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</si>
  <si>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</si>
  <si>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</si>
  <si>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</si>
  <si>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</si>
  <si>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</si>
  <si>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</si>
  <si>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</si>
  <si>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</si>
  <si>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</si>
  <si>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</si>
  <si>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</si>
  <si>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</si>
  <si>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</si>
  <si>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</si>
  <si>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</si>
  <si>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</si>
  <si>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</si>
  <si>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</si>
  <si>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</si>
  <si>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</si>
  <si>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</si>
  <si>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</si>
  <si>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</si>
  <si>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</si>
  <si>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</si>
  <si>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</si>
  <si>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</si>
  <si>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</si>
  <si>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</si>
  <si>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</si>
  <si>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</si>
  <si>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</si>
  <si>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</si>
  <si>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</si>
  <si>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</si>
  <si>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</si>
  <si>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</si>
  <si>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</si>
  <si>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</si>
  <si>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</si>
  <si>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</si>
  <si>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</si>
  <si>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</si>
  <si>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</si>
  <si>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</si>
  <si>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</si>
  <si>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</si>
  <si>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</si>
  <si>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</si>
  <si>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</si>
  <si>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</si>
  <si>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</si>
  <si>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</si>
  <si>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</si>
  <si>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</si>
  <si>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</si>
  <si>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</si>
  <si>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</si>
  <si>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</si>
  <si>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</si>
  <si>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</si>
  <si>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</si>
  <si>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</si>
  <si>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</si>
  <si>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</si>
  <si>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</si>
  <si>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</si>
  <si>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</si>
  <si>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</si>
  <si>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</si>
  <si>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</si>
  <si>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</si>
  <si>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</si>
  <si>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</si>
  <si>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</si>
  <si>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</si>
  <si>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</si>
  <si>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</si>
  <si>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</si>
  <si>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</si>
  <si>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</si>
  <si>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</si>
  <si>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</si>
  <si>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</si>
  <si>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</si>
  <si>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</si>
  <si>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</si>
  <si>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</si>
  <si>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</si>
  <si>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</si>
  <si>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</si>
  <si>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</si>
  <si>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</si>
  <si>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</si>
  <si>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</si>
  <si>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</si>
  <si>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</si>
  <si>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</si>
  <si>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</si>
  <si>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</si>
  <si>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</si>
  <si>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</si>
  <si>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</si>
  <si>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</si>
  <si>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</si>
  <si>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</si>
  <si>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</si>
  <si>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</si>
  <si>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</si>
  <si>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</si>
  <si>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</si>
  <si>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</si>
  <si>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</si>
  <si>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</si>
  <si>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</si>
  <si>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</si>
  <si>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</si>
  <si>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</si>
  <si>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</si>
  <si>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</si>
  <si>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</si>
  <si>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</si>
  <si>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</si>
  <si>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</si>
  <si>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</si>
  <si>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</si>
  <si>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</si>
  <si>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</si>
  <si>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</si>
  <si>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</si>
  <si>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</si>
  <si>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</si>
  <si>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</si>
  <si>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</si>
  <si>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</si>
  <si>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</si>
  <si>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</si>
  <si>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</si>
  <si>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</si>
  <si>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</si>
  <si>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</si>
  <si>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</si>
  <si>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</si>
  <si>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</si>
  <si>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</si>
  <si>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</si>
  <si>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</si>
  <si>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</si>
  <si>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</si>
  <si>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</si>
  <si>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</si>
  <si>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</si>
  <si>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</si>
  <si>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</si>
  <si>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</si>
  <si>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</si>
  <si>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</si>
  <si>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</si>
  <si>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</si>
  <si>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</si>
  <si>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</si>
  <si>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</si>
  <si>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</si>
  <si>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</si>
  <si>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</si>
  <si>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</si>
  <si>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</si>
  <si>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</si>
  <si>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</si>
  <si>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</si>
  <si>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</si>
  <si>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</si>
  <si>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</si>
  <si>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</si>
  <si>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</si>
  <si>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</si>
  <si>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</si>
  <si>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</si>
  <si>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</si>
  <si>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</si>
  <si>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</si>
  <si>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</si>
  <si>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</si>
  <si>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</si>
  <si>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</si>
  <si>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</si>
  <si>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</si>
  <si>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</si>
  <si>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</si>
  <si>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</si>
  <si>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</si>
  <si>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</si>
  <si>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</si>
  <si>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</si>
  <si>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</si>
  <si>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</si>
  <si>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</si>
  <si>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</si>
  <si>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</si>
  <si>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</si>
  <si>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</si>
  <si>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</si>
  <si>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</si>
  <si>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</si>
  <si>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</si>
  <si>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</si>
  <si>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</si>
  <si>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</si>
  <si>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</si>
  <si>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</si>
  <si>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</si>
  <si>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</si>
  <si>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</si>
  <si>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</si>
  <si>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</si>
  <si>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</si>
  <si>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</si>
  <si>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</si>
  <si>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</si>
  <si>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</si>
  <si>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</si>
  <si>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</si>
  <si>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</si>
  <si>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</si>
  <si>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</si>
  <si>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</si>
  <si>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</si>
  <si>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</si>
  <si>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</si>
  <si>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</si>
  <si>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</si>
  <si>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</si>
  <si>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</si>
  <si>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</si>
  <si>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</si>
  <si>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</si>
  <si>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</si>
  <si>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</si>
  <si>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</si>
  <si>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</si>
  <si>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</si>
  <si>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</si>
  <si>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</si>
  <si>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</si>
  <si>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</si>
  <si>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</si>
  <si>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</si>
  <si>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</si>
  <si>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</si>
  <si>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</si>
  <si>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</si>
  <si>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</si>
  <si>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</si>
  <si>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</si>
  <si>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</si>
  <si>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</si>
  <si>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</si>
  <si>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</si>
  <si>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</si>
  <si>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</si>
  <si>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</si>
  <si>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</si>
  <si>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</si>
  <si>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</si>
  <si>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</si>
  <si>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</si>
  <si>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</si>
  <si>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</si>
  <si>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</si>
  <si>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</si>
  <si>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</si>
  <si>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</si>
  <si>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</si>
  <si>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</si>
  <si>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</si>
  <si>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</si>
  <si>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</si>
  <si>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</si>
  <si>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</si>
  <si>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</si>
  <si>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</si>
  <si>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</si>
  <si>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</si>
  <si>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</si>
  <si>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</si>
  <si>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</si>
  <si>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</si>
  <si>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</si>
  <si>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</si>
  <si>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</si>
  <si>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</si>
  <si>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</si>
  <si>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</si>
  <si>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</si>
  <si>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</si>
  <si>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</si>
  <si>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</si>
  <si>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</si>
  <si>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</si>
  <si>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</si>
  <si>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</si>
  <si>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</si>
  <si>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</si>
  <si>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</si>
  <si>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</si>
  <si>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</si>
  <si>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</si>
  <si>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</si>
  <si>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</si>
  <si>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</si>
  <si>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</si>
  <si>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</si>
  <si>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</si>
  <si>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</si>
  <si>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</si>
  <si>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</si>
  <si>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</si>
  <si>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</si>
  <si>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</si>
  <si>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</si>
  <si>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</si>
  <si>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</si>
  <si>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</si>
  <si>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</si>
  <si>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</si>
  <si>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</si>
  <si>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</si>
  <si>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</si>
  <si>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</si>
  <si>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</si>
  <si>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</si>
  <si>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</si>
  <si>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</si>
  <si>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</si>
  <si>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</si>
  <si>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</si>
  <si>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</si>
  <si>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</si>
  <si>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</si>
  <si>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</si>
  <si>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</si>
  <si>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</si>
  <si>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</si>
  <si>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</si>
  <si>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</si>
  <si>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</si>
  <si>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</si>
  <si>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</si>
  <si>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</si>
  <si>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</si>
  <si>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</si>
  <si>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</si>
  <si>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</si>
  <si>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</si>
  <si>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</si>
  <si>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</si>
  <si>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</si>
  <si>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</si>
  <si>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</si>
  <si>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</si>
  <si>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</si>
  <si>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</si>
  <si>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</si>
  <si>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</si>
  <si>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</si>
  <si>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</si>
  <si>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</si>
  <si>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</si>
  <si>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</si>
  <si>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</si>
  <si>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</si>
  <si>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</si>
  <si>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</si>
  <si>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</si>
  <si>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</si>
  <si>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</si>
  <si>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</si>
  <si>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</si>
  <si>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</si>
  <si>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</si>
  <si>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</si>
  <si>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</si>
  <si>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</si>
  <si>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</si>
  <si>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</si>
  <si>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</si>
  <si>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</si>
  <si>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</si>
  <si>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</si>
  <si>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</si>
  <si>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</si>
  <si>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</si>
  <si>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</si>
  <si>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</si>
  <si>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</si>
  <si>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</si>
  <si>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</si>
  <si>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</si>
  <si>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</si>
  <si>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</si>
  <si>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</si>
  <si>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</si>
  <si>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</si>
  <si>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</si>
  <si>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</si>
  <si>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</si>
  <si>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</si>
  <si>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</si>
  <si>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</si>
  <si>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</si>
  <si>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</si>
  <si>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</si>
  <si>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</si>
  <si>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</si>
  <si>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</si>
  <si>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</si>
  <si>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</si>
  <si>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</si>
  <si>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</si>
  <si>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</si>
  <si>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</si>
  <si>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</si>
  <si>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</si>
  <si>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</si>
  <si>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</si>
  <si>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</si>
  <si>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</si>
  <si>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</si>
  <si>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</si>
  <si>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</si>
  <si>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</si>
  <si>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</si>
  <si>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</si>
  <si>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</si>
  <si>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</si>
  <si>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</si>
  <si>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</si>
  <si>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</si>
  <si>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</si>
  <si>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</si>
  <si>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</si>
  <si>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</si>
  <si>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</si>
  <si>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</si>
  <si>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</si>
  <si>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</si>
  <si>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</si>
  <si>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</si>
  <si>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</si>
  <si>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</si>
  <si>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</si>
  <si>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</si>
  <si>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</si>
  <si>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</si>
  <si>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</si>
  <si>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</si>
  <si>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</si>
  <si>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</si>
  <si>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</si>
  <si>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</si>
  <si>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</si>
  <si>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</si>
  <si>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</si>
  <si>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</si>
  <si>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</si>
  <si>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</si>
  <si>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</si>
  <si>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</si>
  <si>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</si>
  <si>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</si>
  <si>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</si>
  <si>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</si>
  <si>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</si>
  <si>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</si>
  <si>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</si>
  <si>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</si>
  <si>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</si>
  <si>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</si>
  <si>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</si>
  <si>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</si>
  <si>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</si>
  <si>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</si>
  <si>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</si>
  <si>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</si>
  <si>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</si>
  <si>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</si>
  <si>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</si>
  <si>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</si>
  <si>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</si>
  <si>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</si>
  <si>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</si>
  <si>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</si>
  <si>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</si>
  <si>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</si>
  <si>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</si>
  <si>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</si>
  <si>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</si>
  <si>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</si>
  <si>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</si>
  <si>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</si>
  <si>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</si>
  <si>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</si>
  <si>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</si>
  <si>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</si>
  <si>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</si>
  <si>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</si>
  <si>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</si>
  <si>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</si>
  <si>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</si>
  <si>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</si>
  <si>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</si>
  <si>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</si>
  <si>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</si>
  <si>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</si>
  <si>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</si>
  <si>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</si>
  <si>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</si>
  <si>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</si>
  <si>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</si>
  <si>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</si>
  <si>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</si>
  <si>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</si>
  <si>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</si>
  <si>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</si>
  <si>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</si>
  <si>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</si>
  <si>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</si>
  <si>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</si>
  <si>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</si>
  <si>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</si>
  <si>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</si>
  <si>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</si>
  <si>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</si>
  <si>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</si>
  <si>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</si>
  <si>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</si>
  <si>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</si>
  <si>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</si>
  <si>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</si>
  <si>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</si>
  <si>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</si>
  <si>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</si>
  <si>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</si>
  <si>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</si>
  <si>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</si>
  <si>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</si>
  <si>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</si>
  <si>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</si>
  <si>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</si>
  <si>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</si>
  <si>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</si>
  <si>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</si>
  <si>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</si>
  <si>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</si>
  <si>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</si>
  <si>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</si>
  <si>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</si>
  <si>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</si>
  <si>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</si>
  <si>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</si>
  <si>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</si>
  <si>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</si>
  <si>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</si>
  <si>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</si>
  <si>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</si>
  <si>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</si>
  <si>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</si>
  <si>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</si>
  <si>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</si>
  <si>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</si>
  <si>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</si>
  <si>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</si>
  <si>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</si>
  <si>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</si>
  <si>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</si>
  <si>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</si>
  <si>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</si>
  <si>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</si>
  <si>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</si>
  <si>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</si>
  <si>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</si>
  <si>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</si>
  <si>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</si>
  <si>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</si>
  <si>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</si>
  <si>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</si>
  <si>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</si>
  <si>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</si>
  <si>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</si>
  <si>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</si>
  <si>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</si>
  <si>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</si>
  <si>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</si>
  <si>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</si>
  <si>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</si>
  <si>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</si>
  <si>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</si>
  <si>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</si>
  <si>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</si>
  <si>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</si>
  <si>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</si>
  <si>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</si>
  <si>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</si>
  <si>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</si>
  <si>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</si>
  <si>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</si>
  <si>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</si>
  <si>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</si>
  <si>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</si>
  <si>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</si>
  <si>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</si>
  <si>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</si>
  <si>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</si>
  <si>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</si>
  <si>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</si>
  <si>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</si>
  <si>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</si>
  <si>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</si>
  <si>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</si>
  <si>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</si>
  <si>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</si>
  <si>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</si>
  <si>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</si>
  <si>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</si>
  <si>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</si>
  <si>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</si>
  <si>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</si>
  <si>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</si>
  <si>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</si>
  <si>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</si>
  <si>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</si>
  <si>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</si>
  <si>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</si>
  <si>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</si>
  <si>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</si>
  <si>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</si>
  <si>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</si>
  <si>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</si>
  <si>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</si>
  <si>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</si>
  <si>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</si>
  <si>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</si>
  <si>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</si>
  <si>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</si>
  <si>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</si>
  <si>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</si>
  <si>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</si>
  <si>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</si>
  <si>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</si>
  <si>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</si>
  <si>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</si>
  <si>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</si>
  <si>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</si>
  <si>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</si>
  <si>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</si>
  <si>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</si>
  <si>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</si>
  <si>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</si>
  <si>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</si>
  <si>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</si>
  <si>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</si>
  <si>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</si>
  <si>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</si>
  <si>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</si>
  <si>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</si>
  <si>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</si>
  <si>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</si>
  <si>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</si>
  <si>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</si>
  <si>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</si>
  <si>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</si>
  <si>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</si>
  <si>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</si>
  <si>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</si>
  <si>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</si>
  <si>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</si>
  <si>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</si>
  <si>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</si>
  <si>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</si>
  <si>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</si>
  <si>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</si>
  <si>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</si>
  <si>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</si>
  <si>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</si>
  <si>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</si>
  <si>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</si>
  <si>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</si>
  <si>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</si>
  <si>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</si>
  <si>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</si>
  <si>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</si>
  <si>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</si>
  <si>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</si>
  <si>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</si>
  <si>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</si>
  <si>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</si>
  <si>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</si>
  <si>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</si>
  <si>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</si>
  <si>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</si>
  <si>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</si>
  <si>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</si>
  <si>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</si>
  <si>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</si>
  <si>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</si>
  <si>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</si>
  <si>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</si>
  <si>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</si>
  <si>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</si>
  <si>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</si>
  <si>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</si>
  <si>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</si>
  <si>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</si>
  <si>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</si>
  <si>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</si>
  <si>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</si>
  <si>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</si>
  <si>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</si>
  <si>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</si>
  <si>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</si>
  <si>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</si>
  <si>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</si>
  <si>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</si>
  <si>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</si>
  <si>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</si>
  <si>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</si>
  <si>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</si>
  <si>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</si>
  <si>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</si>
  <si>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</si>
  <si>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</si>
  <si>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</si>
  <si>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</si>
  <si>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</si>
  <si>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</si>
  <si>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</si>
  <si>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</si>
  <si>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</si>
  <si>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</si>
  <si>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</si>
  <si>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</si>
  <si>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</si>
  <si>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</si>
  <si>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</si>
  <si>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</si>
  <si>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</si>
  <si>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</si>
  <si>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</si>
  <si>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</si>
  <si>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</si>
  <si>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</si>
  <si>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</si>
  <si>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</si>
  <si>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</si>
  <si>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</si>
  <si>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</si>
  <si>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</si>
  <si>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</si>
  <si>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</si>
  <si>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</si>
  <si>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</si>
  <si>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</si>
  <si>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</si>
  <si>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</si>
  <si>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</si>
  <si>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</si>
  <si>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</si>
  <si>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</si>
  <si>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</si>
  <si>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</si>
  <si>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</si>
  <si>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</si>
  <si>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</si>
  <si>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</si>
  <si>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</si>
  <si>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</si>
  <si>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</si>
  <si>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</si>
  <si>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</si>
  <si>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</si>
  <si>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</si>
  <si>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</si>
  <si>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</si>
  <si>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</si>
  <si>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</si>
  <si>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</si>
  <si>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</si>
  <si>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</si>
  <si>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</si>
  <si>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</si>
  <si>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</si>
  <si>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</si>
  <si>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</si>
  <si>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</si>
  <si>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</si>
  <si>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</si>
  <si>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</si>
  <si>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</si>
  <si>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</si>
  <si>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</si>
  <si>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</si>
  <si>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</si>
  <si>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</si>
  <si>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</si>
  <si>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</si>
  <si>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</si>
  <si>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</si>
  <si>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</si>
  <si>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</si>
  <si>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</si>
  <si>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</si>
  <si>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</si>
  <si>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</si>
  <si>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</si>
  <si>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</si>
  <si>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</si>
  <si>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</si>
  <si>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</si>
  <si>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</si>
  <si>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</si>
  <si>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</si>
  <si>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</si>
  <si>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</si>
  <si>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</si>
  <si>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</si>
  <si>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</si>
  <si>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</si>
  <si>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</si>
  <si>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</si>
  <si>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</si>
  <si>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</si>
  <si>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</si>
  <si>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</si>
  <si>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</si>
  <si>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</si>
  <si>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</si>
  <si>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</si>
  <si>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</si>
  <si>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</si>
  <si>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</si>
  <si>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</si>
  <si>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</si>
  <si>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</si>
  <si>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</si>
  <si>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</si>
  <si>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</si>
  <si>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</si>
  <si>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</si>
  <si>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</si>
  <si>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</si>
  <si>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</si>
  <si>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</si>
  <si>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</si>
  <si>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</si>
  <si>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</si>
  <si>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</si>
  <si>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</si>
  <si>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</si>
  <si>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</si>
  <si>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</si>
  <si>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</si>
  <si>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</si>
  <si>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</si>
  <si>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</si>
  <si>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</si>
  <si>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</si>
  <si>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</si>
  <si>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</si>
  <si>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</si>
  <si>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</si>
  <si>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</si>
  <si>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</si>
  <si>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</si>
  <si>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</si>
  <si>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</si>
  <si>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</si>
  <si>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</si>
  <si>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</si>
  <si>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</si>
  <si>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</si>
  <si>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</si>
  <si>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</si>
  <si>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</si>
  <si>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</si>
  <si>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</si>
  <si>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</si>
  <si>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</si>
  <si>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</si>
  <si>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</si>
  <si>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</si>
  <si>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</si>
  <si>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</si>
  <si>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</si>
  <si>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</si>
  <si>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</si>
  <si>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</si>
  <si>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</si>
  <si>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</si>
  <si>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</si>
  <si>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</si>
  <si>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</si>
  <si>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</si>
  <si>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</si>
  <si>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</si>
  <si>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</si>
  <si>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</si>
  <si>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</si>
  <si>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</si>
  <si>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</si>
  <si>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</si>
  <si>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</si>
  <si>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</si>
  <si>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</si>
  <si>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</si>
  <si>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</si>
  <si>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</si>
  <si>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</si>
  <si>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</si>
  <si>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</si>
  <si>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</si>
  <si>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</si>
  <si>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</si>
  <si>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</si>
  <si>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</si>
  <si>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</si>
  <si>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</si>
  <si>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</si>
  <si>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</si>
  <si>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</si>
  <si>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</si>
  <si>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</si>
  <si>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</si>
  <si>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</si>
  <si>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</si>
  <si>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</si>
  <si>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</si>
  <si>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</si>
  <si>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</si>
  <si>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</si>
  <si>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</si>
  <si>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</si>
  <si>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</si>
  <si>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</si>
  <si>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</si>
  <si>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</si>
  <si>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</si>
  <si>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</si>
  <si>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</si>
  <si>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</si>
  <si>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</si>
  <si>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</si>
  <si>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</si>
  <si>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</si>
  <si>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</si>
  <si>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</si>
  <si>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</si>
  <si>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</si>
  <si>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</si>
  <si>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</si>
  <si>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</si>
  <si>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</si>
  <si>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</si>
  <si>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</si>
  <si>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</si>
  <si>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</si>
  <si>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</si>
  <si>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</si>
  <si>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</si>
  <si>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</si>
  <si>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</si>
  <si>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</si>
  <si>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</si>
  <si>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</si>
  <si>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</si>
  <si>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</si>
  <si>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</si>
  <si>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</si>
  <si>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</si>
  <si>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</si>
  <si>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</si>
  <si>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</si>
  <si>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</si>
  <si>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</si>
  <si>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</si>
  <si>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</si>
  <si>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</si>
  <si>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</si>
  <si>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</si>
  <si>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</si>
  <si>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</si>
  <si>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</si>
  <si>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</si>
  <si>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</si>
  <si>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</si>
  <si>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</si>
  <si>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</si>
  <si>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</si>
  <si>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</si>
  <si>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</si>
  <si>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</si>
  <si>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</si>
  <si>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</si>
  <si>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</si>
  <si>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</si>
  <si>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</si>
  <si>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</si>
  <si>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</si>
  <si>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</si>
  <si>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</si>
  <si>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</si>
  <si>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</si>
  <si>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</si>
  <si>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</si>
  <si>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</si>
  <si>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</si>
  <si>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</si>
  <si>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</si>
  <si>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</si>
  <si>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</si>
  <si>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</si>
  <si>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</si>
  <si>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</si>
  <si>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</si>
  <si>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</si>
  <si>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</si>
  <si>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</si>
  <si>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</si>
  <si>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</si>
  <si>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</si>
  <si>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</si>
  <si>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</si>
  <si>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</si>
  <si>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</si>
  <si>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</si>
  <si>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</si>
  <si>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</si>
  <si>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</si>
  <si>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</si>
  <si>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</si>
  <si>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</si>
  <si>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</si>
  <si>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</si>
  <si>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</si>
  <si>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</si>
  <si>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</si>
  <si>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</si>
  <si>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</si>
  <si>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</si>
  <si>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</si>
  <si>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</si>
  <si>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</si>
  <si>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</si>
  <si>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</si>
  <si>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</si>
  <si>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</si>
  <si>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</si>
  <si>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</si>
  <si>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</si>
  <si>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</si>
  <si>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</si>
  <si>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</si>
  <si>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</si>
  <si>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</si>
  <si>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</si>
  <si>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</si>
  <si>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</si>
  <si>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</si>
  <si>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</si>
  <si>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</si>
  <si>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</si>
  <si>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</si>
  <si>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</si>
  <si>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</si>
  <si>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</si>
  <si>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</si>
  <si>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</si>
  <si>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</si>
  <si>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</si>
  <si>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</si>
  <si>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</si>
  <si>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</si>
  <si>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</si>
  <si>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</si>
  <si>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</si>
  <si>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</si>
  <si>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</si>
  <si>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</si>
  <si>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</si>
  <si>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</si>
  <si>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</si>
  <si>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</si>
  <si>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</si>
  <si>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</si>
  <si>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</si>
  <si>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</si>
  <si>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</si>
  <si>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</si>
  <si>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</si>
  <si>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</si>
  <si>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</si>
  <si>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</si>
  <si>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</si>
  <si>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</si>
  <si>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</si>
  <si>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</si>
  <si>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</si>
  <si>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</si>
  <si>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</si>
  <si>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</si>
  <si>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</si>
  <si>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</si>
  <si>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</si>
  <si>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</si>
  <si>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</si>
  <si>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</si>
  <si>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</si>
  <si>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</si>
  <si>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</si>
  <si>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</si>
  <si>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</si>
  <si>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</si>
  <si>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</si>
  <si>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</si>
  <si>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</si>
  <si>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</si>
  <si>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</si>
  <si>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</si>
  <si>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</si>
  <si>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</si>
  <si>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</si>
  <si>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</si>
  <si>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</si>
  <si>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</si>
  <si>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</si>
  <si>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</si>
  <si>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</si>
  <si>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</si>
  <si>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</si>
  <si>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</si>
  <si>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</si>
  <si>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</si>
  <si>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</si>
  <si>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</si>
  <si>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</si>
  <si>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</si>
  <si>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</si>
  <si>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</si>
  <si>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</si>
  <si>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</si>
  <si>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</si>
  <si>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</si>
  <si>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</si>
  <si>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</si>
  <si>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</si>
  <si>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</si>
  <si>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</si>
  <si>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</si>
  <si>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</si>
  <si>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</si>
  <si>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</si>
  <si>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</si>
  <si>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</si>
  <si>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</si>
  <si>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</si>
  <si>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</si>
  <si>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</si>
  <si>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</si>
  <si>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</si>
  <si>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</si>
  <si>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</si>
  <si>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</si>
  <si>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</si>
  <si>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</si>
  <si>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</si>
  <si>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</si>
  <si>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</si>
  <si>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</si>
  <si>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</si>
  <si>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</si>
  <si>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</si>
  <si>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</si>
  <si>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</si>
  <si>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</si>
  <si>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</si>
  <si>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</si>
  <si>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</si>
  <si>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</si>
  <si>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</si>
  <si>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</si>
  <si>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</si>
  <si>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</si>
  <si>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</si>
  <si>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</si>
  <si>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</si>
  <si>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</si>
  <si>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</si>
  <si>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</si>
  <si>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</si>
  <si>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</si>
  <si>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</si>
  <si>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</si>
  <si>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</si>
  <si>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</si>
  <si>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</si>
  <si>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</si>
  <si>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</si>
  <si>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</si>
  <si>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</si>
  <si>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</si>
  <si>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</si>
  <si>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</si>
  <si>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</si>
  <si>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</si>
  <si>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</si>
  <si>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</si>
  <si>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</si>
  <si>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</si>
  <si>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</si>
  <si>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</si>
  <si>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</si>
  <si>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</si>
  <si>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</si>
  <si>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</si>
  <si>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</si>
  <si>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</si>
  <si>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</si>
  <si>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</si>
  <si>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</si>
  <si>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</si>
  <si>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</si>
  <si>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</si>
  <si>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</si>
  <si>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</si>
  <si>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</si>
  <si>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</si>
  <si>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</si>
  <si>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</si>
  <si>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</si>
  <si>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</si>
  <si>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</si>
  <si>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</si>
  <si>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</si>
  <si>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</si>
  <si>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</si>
  <si>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</si>
  <si>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</si>
  <si>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</si>
  <si>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</si>
  <si>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</si>
  <si>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</si>
  <si>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</si>
  <si>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</si>
  <si>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</si>
  <si>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</si>
  <si>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</si>
  <si>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</si>
  <si>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</si>
  <si>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</si>
  <si>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</si>
  <si>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</si>
  <si>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</si>
  <si>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</si>
  <si>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</si>
  <si>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</si>
  <si>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</si>
  <si>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</si>
  <si>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</si>
  <si>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</si>
  <si>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</si>
  <si>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</si>
  <si>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</si>
  <si>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</si>
  <si>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</si>
  <si>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</si>
  <si>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</si>
  <si>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</si>
  <si>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</si>
  <si>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</si>
  <si>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</si>
  <si>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</si>
  <si>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</si>
  <si>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</si>
  <si>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</si>
  <si>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</si>
  <si>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</si>
  <si>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</si>
  <si>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</si>
  <si>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</si>
  <si>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</si>
  <si>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</si>
  <si>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</si>
  <si>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</si>
  <si>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</si>
  <si>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</si>
  <si>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</si>
  <si>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</si>
  <si>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</si>
  <si>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</si>
  <si>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</si>
  <si>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</si>
  <si>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</si>
  <si>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</si>
  <si>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</si>
  <si>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</si>
  <si>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</si>
  <si>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</si>
  <si>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</si>
  <si>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</si>
  <si>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</si>
  <si>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</si>
  <si>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</si>
  <si>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</si>
  <si>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</si>
  <si>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</si>
  <si>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</si>
  <si>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</si>
  <si>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</si>
  <si>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</si>
  <si>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</si>
  <si>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</si>
  <si>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</si>
  <si>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</si>
  <si>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</si>
  <si>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</si>
  <si>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</si>
  <si>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</si>
  <si>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</si>
  <si>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</si>
  <si>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</si>
  <si>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</si>
  <si>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</si>
  <si>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</si>
  <si>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</si>
  <si>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</si>
  <si>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</si>
  <si>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</si>
  <si>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</si>
  <si>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</si>
  <si>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</si>
  <si>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</si>
  <si>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</si>
  <si>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</si>
  <si>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</si>
  <si>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</si>
  <si>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</si>
  <si>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</si>
  <si>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</si>
  <si>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</si>
  <si>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</si>
  <si>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</si>
  <si>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</si>
  <si>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</si>
  <si>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</si>
  <si>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</si>
  <si>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</si>
  <si>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</si>
  <si>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</si>
  <si>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</si>
  <si>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</si>
  <si>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</si>
  <si>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</si>
  <si>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</si>
  <si>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</si>
  <si>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</si>
  <si>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</si>
  <si>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</si>
  <si>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</si>
  <si>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</si>
  <si>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</si>
  <si>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</si>
  <si>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</si>
  <si>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</si>
  <si>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</si>
  <si>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</si>
  <si>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</si>
  <si>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</si>
  <si>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</si>
  <si>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</si>
  <si>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</si>
  <si>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</si>
  <si>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</si>
  <si>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</si>
  <si>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</si>
  <si>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</si>
  <si>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</si>
  <si>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</si>
  <si>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</si>
  <si>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</si>
  <si>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</si>
  <si>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</si>
  <si>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</si>
  <si>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</si>
  <si>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</si>
  <si>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</si>
  <si>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</si>
  <si>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</si>
  <si>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</si>
  <si>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</si>
  <si>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</si>
  <si>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</si>
  <si>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</si>
  <si>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</si>
  <si>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</si>
  <si>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</si>
  <si>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</si>
  <si>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</si>
  <si>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</si>
  <si>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</si>
  <si>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</si>
  <si>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</si>
  <si>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</si>
  <si>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</si>
  <si>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</si>
  <si>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</si>
  <si>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</si>
  <si>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</si>
  <si>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</si>
  <si>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</si>
  <si>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</si>
  <si>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</si>
  <si>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</si>
  <si>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</si>
  <si>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</si>
  <si>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</si>
  <si>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</si>
  <si>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</si>
  <si>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</si>
  <si>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</si>
  <si>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</si>
  <si>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</si>
  <si>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</si>
  <si>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</si>
  <si>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</si>
  <si>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</si>
  <si>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</si>
  <si>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</si>
  <si>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</si>
  <si>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</si>
  <si>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</si>
  <si>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</si>
  <si>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</si>
  <si>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</si>
  <si>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</si>
  <si>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</si>
  <si>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</si>
  <si>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</si>
  <si>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</si>
  <si>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</si>
  <si>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</si>
  <si>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</si>
  <si>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</si>
  <si>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</si>
  <si>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</si>
  <si>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</si>
  <si>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</si>
  <si>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</si>
  <si>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</si>
  <si>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</si>
  <si>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</si>
  <si>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</si>
  <si>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</si>
  <si>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</si>
  <si>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</si>
  <si>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</si>
  <si>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</si>
  <si>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</si>
  <si>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</si>
  <si>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</si>
  <si>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</si>
  <si>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</si>
  <si>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</si>
  <si>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</si>
  <si>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</si>
  <si>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</si>
  <si>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</si>
  <si>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</si>
  <si>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</si>
  <si>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</si>
  <si>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</si>
  <si>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</si>
  <si>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</si>
  <si>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</si>
  <si>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</si>
  <si>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</si>
  <si>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</si>
  <si>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</si>
  <si>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</si>
  <si>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</si>
  <si>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</si>
  <si>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</si>
  <si>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</si>
  <si>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</si>
  <si>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</si>
  <si>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</si>
  <si>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</si>
  <si>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</si>
  <si>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</si>
  <si>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</si>
  <si>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</si>
  <si>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</si>
  <si>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</si>
  <si>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</si>
  <si>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</si>
  <si>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</si>
  <si>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</si>
  <si>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</si>
  <si>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</si>
  <si>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</si>
  <si>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</si>
  <si>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</si>
  <si>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</si>
  <si>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</si>
  <si>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</si>
  <si>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</si>
  <si>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</si>
  <si>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</si>
  <si>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</si>
  <si>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</si>
  <si>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</si>
  <si>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</si>
  <si>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</si>
  <si>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</si>
  <si>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</si>
  <si>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</si>
  <si>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</si>
  <si>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</si>
  <si>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</si>
  <si>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</si>
  <si>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</si>
  <si>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</si>
  <si>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</si>
  <si>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</si>
  <si>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</si>
  <si>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</si>
  <si>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</si>
  <si>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</si>
  <si>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</si>
  <si>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</si>
  <si>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</si>
  <si>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</si>
  <si>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</si>
  <si>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</si>
  <si>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</si>
  <si>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</si>
  <si>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</si>
  <si>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</si>
  <si>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</si>
  <si>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</si>
  <si>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</si>
  <si>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</si>
  <si>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</si>
  <si>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</si>
  <si>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</si>
  <si>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</si>
  <si>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</si>
  <si>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</si>
  <si>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</si>
  <si>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</si>
  <si>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</si>
  <si>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</si>
  <si>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</si>
  <si>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</si>
  <si>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</si>
  <si>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</si>
  <si>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</si>
  <si>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</si>
  <si>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</si>
  <si>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</si>
  <si>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</si>
  <si>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</si>
  <si>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</si>
  <si>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</si>
  <si>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</si>
  <si>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</si>
  <si>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</si>
  <si>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</si>
  <si>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</si>
  <si>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</si>
  <si>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</si>
  <si>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</si>
  <si>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</si>
  <si>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</si>
  <si>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</si>
  <si>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</si>
  <si>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</si>
  <si>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</si>
  <si>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</si>
  <si>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</si>
  <si>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</si>
  <si>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</si>
  <si>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</si>
  <si>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</si>
  <si>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</si>
  <si>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</si>
  <si>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</si>
  <si>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</si>
  <si>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</si>
  <si>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</si>
  <si>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</si>
  <si>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</si>
  <si>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</si>
  <si>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</si>
  <si>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</si>
  <si>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</si>
  <si>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</si>
  <si>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</si>
  <si>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</si>
  <si>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</si>
  <si>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</si>
  <si>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</si>
  <si>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</si>
  <si>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</si>
  <si>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</si>
  <si>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</si>
  <si>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</si>
  <si>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</si>
  <si>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</si>
  <si>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</si>
  <si>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</si>
  <si>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</si>
  <si>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</si>
  <si>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</si>
  <si>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</si>
  <si>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</si>
  <si>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</si>
  <si>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</si>
  <si>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</si>
  <si>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</si>
  <si>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</si>
  <si>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</si>
  <si>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</si>
  <si>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</si>
  <si>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</si>
  <si>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</si>
  <si>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</si>
  <si>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</si>
  <si>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</si>
  <si>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</si>
  <si>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</si>
  <si>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</si>
  <si>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</si>
  <si>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</si>
  <si>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</si>
  <si>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</si>
  <si>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</si>
  <si>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</si>
  <si>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</si>
  <si>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</si>
  <si>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</si>
  <si>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</si>
  <si>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</si>
  <si>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</si>
  <si>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</si>
  <si>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</si>
  <si>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</si>
  <si>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</si>
  <si>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</si>
  <si>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</si>
  <si>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</si>
  <si>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</si>
  <si>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</si>
  <si>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</si>
  <si>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</si>
  <si>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</si>
  <si>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</si>
  <si>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</si>
  <si>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</si>
  <si>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</si>
  <si>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</si>
  <si>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</si>
  <si>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</si>
  <si>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</si>
  <si>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</si>
  <si>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</si>
  <si>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</si>
  <si>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</si>
  <si>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</si>
  <si>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</si>
  <si>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</si>
  <si>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</si>
  <si>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</si>
  <si>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</si>
  <si>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</si>
  <si>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</si>
  <si>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</si>
  <si>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</si>
  <si>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</si>
  <si>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</si>
  <si>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</si>
  <si>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</si>
  <si>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</si>
  <si>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</si>
  <si>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</si>
  <si>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</si>
  <si>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</si>
  <si>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</si>
  <si>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</si>
  <si>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</si>
  <si>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</si>
  <si>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</si>
  <si>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</si>
  <si>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</si>
  <si>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</si>
  <si>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</si>
  <si>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</si>
  <si>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</si>
  <si>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</si>
  <si>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</si>
  <si>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</si>
  <si>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</si>
  <si>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</si>
  <si>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</si>
  <si>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</si>
  <si>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</si>
  <si>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</si>
  <si>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</si>
  <si>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</si>
  <si>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</si>
  <si>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</si>
  <si>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</si>
  <si>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</si>
  <si>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</si>
  <si>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</si>
  <si>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</si>
  <si>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</si>
  <si>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</si>
  <si>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</si>
  <si>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</si>
  <si>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</si>
  <si>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</si>
  <si>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</si>
  <si>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</si>
  <si>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</si>
  <si>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</si>
  <si>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</si>
  <si>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</si>
  <si>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</si>
  <si>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</si>
  <si>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</si>
  <si>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</si>
  <si>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</si>
  <si>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</si>
  <si>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</si>
  <si>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</si>
  <si>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</si>
  <si>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</si>
  <si>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</si>
  <si>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</si>
  <si>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</si>
  <si>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</si>
  <si>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</si>
  <si>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</si>
  <si>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</si>
  <si>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</si>
  <si>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</si>
  <si>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</si>
  <si>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</si>
  <si>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</si>
  <si>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</si>
  <si>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</si>
  <si>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</si>
  <si>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</si>
  <si>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</si>
  <si>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</si>
  <si>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</si>
  <si>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</si>
  <si>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</si>
  <si>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</si>
  <si>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</si>
  <si>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</si>
  <si>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</si>
  <si>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</si>
  <si>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</si>
  <si>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</si>
  <si>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</si>
  <si>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</si>
  <si>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</si>
  <si>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</si>
  <si>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</si>
  <si>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</si>
  <si>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</si>
  <si>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</si>
  <si>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</si>
  <si>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</si>
  <si>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</si>
  <si>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</si>
  <si>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</si>
  <si>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</si>
  <si>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</si>
  <si>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</si>
  <si>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</si>
  <si>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</si>
  <si>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</si>
  <si>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</si>
  <si>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</si>
  <si>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</si>
  <si>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</si>
  <si>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</si>
  <si>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</si>
  <si>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</si>
  <si>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</si>
  <si>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</si>
  <si>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</si>
  <si>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</si>
  <si>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</si>
  <si>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</si>
  <si>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</si>
  <si>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</si>
  <si>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</si>
  <si>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</si>
  <si>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</si>
  <si>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</si>
  <si>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</si>
  <si>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</si>
  <si>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</si>
  <si>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</si>
  <si>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</si>
  <si>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</si>
  <si>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</si>
  <si>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</si>
  <si>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</si>
  <si>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</si>
  <si>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</si>
  <si>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</si>
  <si>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</si>
  <si>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</si>
  <si>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</si>
  <si>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</si>
  <si>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</si>
  <si>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</si>
  <si>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</si>
  <si>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</si>
  <si>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</si>
  <si>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</si>
  <si>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</si>
  <si>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</si>
  <si>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</si>
  <si>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</si>
  <si>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</si>
  <si>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</si>
  <si>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</si>
  <si>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</si>
  <si>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</si>
  <si>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</si>
  <si>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</si>
  <si>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</si>
  <si>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</si>
  <si>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</si>
  <si>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</si>
  <si>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</si>
  <si>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</si>
  <si>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</si>
  <si>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</si>
  <si>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</si>
  <si>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</si>
  <si>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</si>
  <si>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</si>
  <si>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</si>
  <si>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</si>
  <si>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</si>
  <si>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</si>
  <si>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</si>
  <si>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</si>
  <si>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</si>
  <si>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</si>
  <si>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</si>
  <si>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</si>
  <si>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</si>
  <si>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</si>
  <si>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</si>
  <si>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</si>
  <si>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</si>
  <si>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</si>
  <si>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</si>
  <si>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</si>
  <si>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</si>
  <si>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</si>
  <si>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</si>
  <si>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</si>
  <si>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</si>
  <si>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</si>
  <si>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</si>
  <si>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</si>
  <si>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</si>
  <si>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</si>
  <si>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</si>
  <si>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</si>
  <si>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</si>
  <si>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</si>
  <si>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</si>
  <si>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</si>
  <si>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</si>
  <si>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</si>
  <si>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</si>
  <si>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</si>
  <si>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</si>
  <si>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</si>
  <si>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</si>
  <si>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</si>
  <si>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</si>
  <si>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</si>
  <si>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</si>
  <si>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</si>
  <si>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</si>
  <si>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</si>
  <si>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</si>
  <si>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</si>
  <si>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</si>
  <si>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</si>
  <si>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</si>
  <si>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</si>
  <si>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</si>
  <si>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</si>
  <si>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</si>
  <si>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</si>
  <si>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</si>
  <si>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</si>
  <si>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</si>
  <si>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</si>
  <si>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</si>
  <si>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</si>
  <si>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</si>
  <si>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</si>
  <si>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</si>
  <si>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</si>
  <si>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</si>
  <si>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</si>
  <si>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</si>
  <si>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</si>
  <si>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</si>
  <si>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</si>
  <si>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</si>
  <si>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</si>
  <si>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</si>
  <si>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</si>
  <si>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</si>
  <si>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</si>
  <si>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</si>
  <si>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</si>
  <si>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</si>
  <si>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</si>
  <si>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</si>
  <si>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</si>
  <si>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</si>
  <si>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</si>
  <si>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</si>
  <si>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</si>
  <si>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</si>
  <si>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</si>
  <si>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</si>
  <si>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</si>
  <si>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</si>
  <si>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</si>
  <si>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</si>
  <si>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</si>
  <si>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</si>
  <si>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</si>
  <si>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</si>
  <si>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</si>
  <si>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</si>
  <si>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</si>
  <si>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</si>
  <si>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</si>
  <si>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</si>
  <si>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</si>
  <si>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</si>
  <si>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</si>
  <si>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</si>
  <si>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</si>
  <si>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</si>
  <si>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</si>
  <si>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</si>
  <si>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</si>
  <si>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</si>
  <si>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</si>
  <si>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</si>
  <si>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</si>
  <si>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</si>
  <si>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</si>
  <si>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</si>
  <si>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</si>
  <si>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</si>
  <si>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</si>
  <si>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</si>
  <si>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</si>
  <si>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</si>
  <si>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</si>
  <si>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</si>
  <si>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</si>
  <si>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</si>
  <si>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</si>
  <si>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</si>
  <si>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</si>
  <si>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</si>
  <si>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</si>
  <si>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</si>
  <si>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</si>
  <si>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</si>
  <si>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</si>
  <si>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</si>
  <si>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</si>
  <si>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</si>
  <si>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</si>
  <si>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</si>
  <si>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</si>
  <si>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</si>
  <si>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</si>
  <si>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</si>
  <si>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</si>
  <si>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</si>
  <si>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</si>
  <si>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</si>
  <si>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</si>
  <si>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</si>
  <si>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</si>
  <si>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</si>
  <si>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</si>
  <si>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</si>
  <si>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</si>
  <si>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</si>
  <si>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</si>
  <si>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</si>
  <si>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</si>
  <si>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</si>
  <si>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</si>
  <si>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</si>
  <si>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</si>
  <si>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</si>
  <si>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</si>
  <si>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</si>
  <si>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</si>
  <si>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</si>
  <si>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</si>
  <si>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</si>
  <si>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</si>
  <si>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</si>
  <si>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</si>
  <si>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</si>
  <si>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</si>
  <si>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</si>
  <si>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</si>
  <si>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</si>
  <si>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</si>
  <si>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</si>
  <si>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</si>
  <si>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</si>
  <si>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</si>
  <si>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</si>
  <si>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</si>
  <si>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</si>
  <si>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</si>
  <si>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</si>
  <si>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</si>
  <si>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</si>
  <si>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</si>
  <si>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</si>
  <si>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</si>
  <si>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</si>
  <si>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</si>
  <si>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</si>
  <si>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</si>
  <si>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</si>
  <si>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</si>
  <si>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</si>
  <si>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</si>
  <si>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</si>
  <si>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</si>
  <si>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</si>
  <si>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</si>
  <si>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</si>
  <si>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</si>
  <si>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</si>
  <si>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</si>
  <si>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</si>
  <si>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</si>
  <si>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</si>
  <si>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</si>
  <si>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</si>
  <si>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</si>
  <si>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</si>
  <si>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</si>
  <si>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</si>
  <si>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</si>
  <si>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</si>
  <si>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</si>
  <si>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</si>
  <si>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</si>
  <si>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</si>
  <si>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</si>
  <si>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</si>
  <si>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</si>
  <si>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</si>
  <si>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</si>
  <si>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</si>
  <si>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</si>
  <si>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</si>
  <si>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</si>
  <si>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</si>
  <si>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</si>
  <si>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</si>
  <si>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</si>
  <si>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</si>
  <si>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</si>
  <si>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</si>
  <si>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</si>
  <si>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</si>
  <si>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</si>
  <si>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</si>
  <si>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</si>
  <si>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</si>
  <si>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</si>
  <si>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</si>
  <si>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</si>
  <si>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</si>
  <si>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</si>
  <si>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</si>
  <si>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</si>
  <si>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</si>
  <si>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</si>
  <si>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</si>
  <si>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</si>
  <si>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</si>
  <si>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</si>
  <si>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</si>
  <si>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</si>
  <si>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</si>
  <si>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</si>
  <si>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</si>
  <si>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</si>
  <si>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</si>
  <si>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</si>
  <si>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</si>
  <si>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</si>
  <si>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</si>
  <si>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</si>
  <si>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</si>
  <si>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</si>
  <si>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</si>
  <si>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</si>
  <si>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</si>
  <si>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</si>
  <si>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</si>
  <si>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</si>
  <si>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</si>
  <si>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</si>
  <si>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</si>
  <si>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</si>
  <si>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</si>
  <si>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</si>
  <si>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</si>
  <si>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</si>
  <si>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</si>
  <si>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</si>
  <si>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</si>
  <si>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</si>
  <si>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</si>
  <si>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</si>
  <si>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</si>
  <si>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</si>
  <si>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</si>
  <si>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</si>
  <si>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</si>
  <si>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</si>
  <si>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</si>
  <si>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</si>
  <si>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</si>
  <si>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</si>
  <si>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</si>
  <si>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</si>
  <si>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</si>
  <si>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</si>
  <si>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</si>
  <si>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</si>
  <si>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</si>
  <si>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</si>
  <si>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</si>
  <si>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</si>
  <si>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</si>
  <si>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</si>
  <si>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</si>
  <si>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</si>
  <si>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</si>
  <si>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</si>
  <si>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</si>
  <si>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</si>
  <si>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</si>
  <si>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</si>
  <si>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</si>
  <si>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</si>
  <si>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</si>
  <si>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</si>
  <si>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</si>
  <si>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</si>
  <si>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</si>
  <si>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</si>
  <si>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</si>
  <si>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</si>
  <si>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</si>
  <si>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</si>
  <si>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</si>
  <si>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</si>
  <si>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</si>
  <si>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</si>
  <si>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</si>
  <si>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</si>
  <si>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</si>
  <si>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</si>
  <si>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</si>
  <si>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</si>
  <si>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</si>
  <si>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</si>
  <si>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</si>
  <si>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</si>
  <si>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</si>
  <si>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</si>
  <si>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</si>
  <si>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</si>
  <si>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</si>
  <si>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</si>
  <si>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</si>
  <si>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</si>
  <si>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</si>
  <si>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</si>
  <si>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</si>
  <si>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</si>
  <si>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</si>
  <si>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</si>
  <si>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</si>
  <si>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</si>
  <si>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</si>
  <si>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</si>
  <si>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</si>
  <si>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</si>
  <si>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</si>
  <si>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</si>
  <si>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</si>
  <si>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</si>
  <si>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</si>
  <si>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</si>
  <si>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</si>
  <si>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</si>
  <si>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</si>
  <si>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</si>
  <si>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</si>
  <si>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</si>
  <si>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</si>
  <si>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</si>
  <si>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</si>
  <si>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</si>
  <si>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</si>
  <si>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</si>
  <si>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</si>
  <si>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</si>
  <si>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</si>
  <si>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</si>
  <si>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</si>
  <si>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</si>
  <si>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</si>
  <si>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</si>
  <si>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</si>
  <si>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</si>
  <si>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</si>
  <si>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</si>
  <si>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</si>
  <si>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</si>
  <si>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</si>
  <si>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</si>
  <si>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</si>
  <si>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</si>
  <si>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</si>
  <si>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</si>
  <si>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</si>
  <si>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</si>
  <si>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</si>
  <si>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</si>
  <si>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</si>
  <si>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</si>
  <si>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</si>
  <si>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</si>
  <si>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</si>
  <si>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</si>
  <si>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</si>
  <si>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</si>
  <si>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</si>
  <si>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</si>
  <si>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</si>
  <si>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</si>
  <si>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</si>
  <si>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</si>
  <si>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</si>
  <si>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</si>
  <si>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</si>
  <si>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</si>
  <si>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</si>
  <si>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</si>
  <si>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</si>
  <si>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</si>
  <si>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</si>
  <si>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</si>
  <si>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</si>
  <si>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</si>
  <si>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</si>
  <si>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</si>
  <si>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</si>
  <si>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</si>
  <si>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</si>
  <si>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</si>
  <si>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</si>
  <si>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</si>
  <si>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</si>
  <si>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</si>
  <si>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</si>
  <si>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</si>
  <si>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</si>
  <si>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</si>
  <si>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</si>
  <si>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</si>
  <si>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</si>
  <si>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</si>
  <si>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</si>
  <si>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</si>
  <si>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</si>
  <si>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</si>
  <si>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</si>
  <si>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</si>
  <si>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</si>
  <si>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</si>
  <si>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</si>
  <si>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</si>
  <si>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</si>
  <si>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</si>
  <si>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</si>
  <si>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</si>
  <si>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</si>
  <si>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</si>
  <si>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</si>
  <si>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</si>
  <si>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</si>
  <si>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</si>
  <si>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</si>
  <si>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</si>
  <si>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</si>
  <si>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</si>
  <si>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</si>
  <si>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</si>
  <si>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</si>
  <si>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</si>
  <si>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</si>
  <si>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</si>
  <si>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</si>
  <si>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</si>
  <si>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</si>
  <si>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</si>
  <si>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</si>
  <si>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</si>
  <si>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</si>
  <si>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</si>
  <si>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</si>
  <si>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</si>
  <si>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</si>
  <si>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</si>
  <si>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</si>
  <si>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</si>
  <si>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</si>
  <si>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</si>
  <si>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</si>
  <si>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</si>
  <si>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</si>
  <si>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</si>
  <si>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</si>
  <si>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</si>
  <si>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</si>
  <si>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</si>
  <si>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</si>
  <si>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</si>
  <si>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</si>
  <si>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</si>
  <si>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</si>
  <si>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</si>
  <si>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</si>
  <si>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</si>
  <si>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</si>
  <si>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</si>
  <si>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</si>
  <si>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</si>
  <si>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</si>
  <si>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</si>
  <si>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</si>
  <si>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</si>
  <si>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</si>
  <si>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</si>
  <si>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</si>
  <si>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</si>
  <si>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</si>
  <si>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</si>
  <si>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</si>
  <si>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</si>
  <si>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</si>
  <si>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</si>
  <si>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</si>
  <si>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</si>
  <si>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</si>
  <si>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</si>
  <si>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</si>
  <si>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</si>
  <si>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</si>
  <si>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</si>
  <si>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</si>
  <si>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</si>
  <si>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</si>
  <si>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</si>
  <si>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</si>
  <si>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</si>
  <si>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</si>
  <si>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</si>
  <si>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</si>
  <si>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</si>
  <si>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</si>
  <si>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</si>
  <si>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</si>
  <si>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</si>
  <si>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</si>
  <si>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</si>
  <si>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</si>
  <si>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</si>
  <si>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</si>
  <si>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</si>
  <si>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</si>
  <si>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</si>
  <si>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</si>
  <si>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</si>
  <si>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</si>
  <si>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</si>
  <si>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</si>
  <si>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</si>
  <si>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</si>
  <si>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</si>
  <si>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</si>
  <si>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</si>
  <si>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</si>
  <si>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</si>
  <si>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</si>
  <si>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</si>
  <si>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</si>
  <si>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</si>
  <si>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</si>
  <si>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</si>
  <si>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</si>
  <si>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</si>
  <si>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</si>
  <si>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</si>
  <si>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</si>
  <si>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</si>
  <si>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</si>
  <si>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</si>
  <si>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</si>
  <si>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</si>
  <si>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</si>
  <si>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</si>
  <si>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</si>
  <si>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</si>
  <si>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</si>
  <si>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</si>
  <si>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</si>
  <si>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</si>
  <si>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</si>
  <si>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</si>
  <si>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</si>
  <si>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</si>
  <si>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</si>
  <si>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</si>
  <si>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</si>
  <si>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</si>
  <si>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</si>
  <si>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</si>
  <si>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</si>
  <si>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</si>
  <si>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</si>
  <si>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</si>
  <si>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</si>
  <si>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</si>
  <si>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</si>
  <si>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</si>
  <si>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</si>
  <si>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</si>
  <si>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</si>
  <si>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</si>
  <si>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</si>
  <si>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</si>
  <si>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</si>
  <si>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</si>
  <si>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</si>
  <si>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</si>
  <si>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</si>
  <si>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</si>
  <si>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</si>
  <si>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</si>
  <si>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</si>
  <si>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</si>
  <si>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</si>
  <si>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</si>
  <si>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</si>
  <si>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</si>
  <si>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</si>
  <si>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</si>
  <si>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</si>
  <si>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</si>
  <si>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</si>
  <si>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</si>
  <si>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</si>
  <si>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</si>
  <si>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</si>
  <si>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</si>
  <si>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</si>
  <si>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</si>
  <si>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</si>
  <si>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</si>
  <si>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</si>
  <si>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</si>
  <si>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</si>
  <si>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</si>
  <si>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</si>
  <si>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</si>
  <si>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</si>
  <si>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</si>
  <si>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</si>
  <si>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</si>
  <si>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</si>
  <si>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</si>
  <si>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</si>
  <si>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</si>
  <si>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</si>
  <si>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</si>
  <si>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</si>
  <si>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</si>
  <si>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</si>
  <si>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</si>
  <si>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</si>
  <si>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</si>
  <si>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</si>
  <si>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</si>
  <si>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</si>
  <si>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</si>
  <si>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</si>
  <si>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</si>
  <si>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</si>
  <si>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</si>
  <si>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</si>
  <si>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</si>
  <si>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</si>
  <si>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</si>
  <si>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</si>
  <si>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</si>
  <si>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</si>
  <si>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</si>
  <si>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</si>
  <si>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</si>
  <si>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</si>
  <si>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</si>
  <si>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</si>
  <si>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</si>
  <si>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</si>
  <si>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</si>
  <si>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</si>
  <si>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</si>
  <si>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</si>
  <si>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</si>
  <si>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</si>
  <si>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</si>
  <si>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</si>
  <si>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</si>
  <si>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</si>
  <si>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</si>
  <si>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</si>
  <si>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</si>
  <si>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</si>
  <si>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</si>
  <si>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</si>
  <si>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</si>
  <si>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</si>
  <si>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</si>
  <si>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</si>
  <si>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</si>
  <si>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</si>
  <si>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</si>
  <si>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</si>
  <si>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</si>
  <si>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</si>
  <si>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</si>
  <si>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</si>
  <si>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</si>
  <si>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</si>
  <si>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</si>
  <si>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</si>
  <si>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</si>
  <si>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</si>
  <si>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</si>
  <si>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</si>
  <si>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</si>
  <si>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</si>
  <si>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</si>
  <si>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</si>
  <si>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</si>
  <si>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</si>
  <si>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</si>
  <si>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</si>
  <si>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</si>
  <si>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</si>
  <si>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</si>
  <si>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</si>
  <si>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</si>
  <si>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</si>
  <si>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</si>
  <si>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</si>
  <si>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</si>
  <si>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</si>
  <si>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</si>
  <si>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</si>
  <si>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</si>
  <si>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</si>
  <si>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</si>
  <si>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</si>
  <si>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</si>
  <si>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</si>
  <si>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</si>
  <si>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</si>
  <si>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</si>
  <si>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</si>
  <si>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</si>
  <si>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</si>
  <si>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</si>
  <si>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</si>
  <si>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</si>
  <si>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</si>
  <si>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</si>
  <si>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</si>
  <si>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</si>
  <si>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</si>
  <si>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</si>
  <si>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</si>
  <si>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</si>
  <si>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</si>
  <si>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</si>
  <si>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</si>
  <si>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</si>
  <si>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</si>
  <si>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</si>
  <si>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</si>
  <si>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</si>
  <si>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</si>
  <si>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</si>
  <si>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</si>
  <si>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</si>
  <si>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</si>
  <si>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</si>
  <si>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</si>
  <si>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</si>
  <si>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</si>
  <si>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</si>
  <si>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</si>
  <si>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</si>
  <si>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</si>
  <si>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</si>
  <si>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</si>
  <si>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</si>
  <si>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</si>
  <si>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</si>
  <si>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</si>
  <si>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</si>
  <si>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</si>
  <si>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</si>
  <si>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</si>
  <si>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</si>
  <si>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</si>
  <si>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</si>
  <si>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</si>
  <si>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</si>
  <si>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</si>
  <si>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</si>
  <si>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</si>
  <si>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</si>
  <si>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</si>
  <si>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</si>
  <si>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</si>
  <si>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</si>
  <si>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</si>
  <si>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</si>
  <si>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</si>
  <si>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</si>
  <si>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</si>
  <si>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</si>
  <si>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</si>
  <si>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</si>
  <si>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</si>
  <si>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</si>
  <si>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</si>
  <si>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</si>
  <si>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</si>
  <si>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</si>
  <si>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</si>
  <si>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</si>
  <si>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</si>
  <si>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</si>
  <si>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</si>
  <si>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</si>
  <si>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</si>
  <si>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</si>
  <si>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</si>
  <si>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</si>
  <si>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</si>
  <si>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</si>
  <si>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</si>
  <si>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</si>
  <si>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</si>
  <si>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</si>
  <si>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</si>
  <si>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</si>
  <si>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</si>
  <si>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</si>
  <si>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</si>
  <si>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</si>
  <si>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</si>
  <si>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</si>
  <si>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</si>
  <si>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</si>
  <si>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</si>
  <si>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</si>
  <si>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</si>
  <si>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</si>
  <si>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</si>
  <si>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</si>
  <si>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</si>
  <si>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</si>
  <si>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</si>
  <si>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</si>
  <si>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</si>
  <si>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</si>
  <si>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</si>
  <si>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</si>
  <si>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</si>
  <si>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</si>
  <si>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</si>
  <si>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</si>
  <si>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</si>
  <si>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</si>
  <si>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</si>
  <si>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</si>
  <si>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</si>
  <si>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</si>
  <si>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</si>
  <si>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</si>
  <si>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</si>
  <si>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</si>
  <si>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</si>
  <si>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</si>
  <si>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</si>
  <si>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</si>
  <si>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</si>
  <si>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</si>
  <si>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</si>
  <si>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</si>
  <si>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</si>
  <si>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</si>
  <si>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</si>
  <si>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</si>
  <si>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</si>
  <si>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</si>
  <si>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</si>
  <si>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</si>
  <si>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</si>
  <si>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</si>
  <si>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</si>
  <si>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</si>
  <si>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</si>
  <si>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</si>
  <si>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</si>
  <si>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</si>
  <si>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</si>
  <si>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</si>
  <si>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</si>
  <si>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</si>
  <si>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</si>
  <si>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</si>
  <si>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</si>
  <si>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</si>
  <si>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</si>
  <si>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</si>
  <si>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</si>
  <si>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</si>
  <si>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</si>
  <si>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</si>
  <si>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</si>
  <si>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</si>
  <si>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</si>
  <si>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</si>
  <si>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</si>
  <si>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</si>
  <si>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</si>
  <si>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</si>
  <si>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</si>
  <si>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</si>
  <si>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</si>
  <si>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</si>
  <si>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</si>
  <si>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</si>
  <si>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</si>
  <si>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</si>
  <si>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</si>
  <si>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</si>
  <si>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</si>
  <si>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</si>
  <si>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</si>
  <si>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</si>
  <si>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</si>
  <si>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</si>
  <si>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</si>
  <si>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</si>
  <si>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</si>
  <si>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</si>
  <si>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</si>
  <si>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</si>
  <si>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</si>
  <si>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</si>
  <si>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</si>
  <si>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</si>
  <si>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</si>
  <si>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</si>
  <si>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</si>
  <si>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</si>
  <si>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</si>
  <si>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</si>
  <si>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</si>
  <si>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</si>
  <si>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</si>
  <si>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</si>
  <si>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</si>
  <si>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</si>
  <si>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</si>
  <si>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</si>
  <si>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</si>
  <si>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</si>
  <si>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</si>
  <si>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</si>
  <si>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</si>
  <si>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</si>
  <si>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</si>
  <si>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</si>
  <si>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</si>
  <si>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</si>
  <si>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</si>
  <si>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</si>
  <si>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</si>
  <si>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</si>
  <si>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</si>
  <si>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</si>
  <si>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</si>
  <si>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</si>
  <si>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</si>
  <si>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</si>
  <si>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</si>
  <si>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</si>
  <si>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</si>
  <si>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</si>
  <si>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</si>
  <si>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</si>
  <si>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</si>
  <si>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</si>
  <si>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</si>
  <si>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</si>
  <si>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</si>
  <si>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</si>
  <si>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</si>
  <si>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</si>
  <si>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</si>
  <si>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</si>
  <si>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</si>
  <si>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</si>
  <si>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</si>
  <si>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</si>
  <si>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</si>
  <si>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</si>
  <si>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</si>
  <si>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</si>
  <si>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</si>
  <si>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</si>
  <si>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</si>
  <si>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</si>
  <si>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</si>
  <si>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</si>
  <si>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</si>
  <si>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</si>
  <si>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</si>
  <si>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</si>
  <si>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</si>
  <si>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</si>
  <si>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</si>
  <si>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</si>
  <si>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</si>
  <si>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</si>
  <si>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</si>
  <si>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</si>
  <si>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</si>
  <si>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</si>
  <si>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</si>
  <si>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</si>
  <si>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</si>
  <si>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</si>
  <si>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</si>
  <si>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</si>
  <si>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</si>
  <si>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</si>
  <si>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</si>
  <si>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</si>
  <si>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</si>
  <si>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</si>
  <si>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</si>
  <si>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</si>
  <si>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</si>
  <si>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</si>
  <si>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</si>
  <si>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</si>
  <si>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</si>
  <si>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</si>
  <si>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</si>
  <si>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</si>
  <si>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</si>
  <si>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</si>
  <si>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</si>
  <si>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</si>
  <si>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</si>
  <si>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</si>
  <si>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</si>
  <si>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</si>
  <si>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</si>
  <si>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</si>
  <si>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</si>
  <si>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</si>
  <si>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</si>
  <si>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</si>
  <si>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</si>
  <si>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</si>
  <si>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</si>
  <si>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</si>
  <si>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</si>
  <si>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</si>
  <si>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</si>
  <si>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</si>
  <si>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</si>
  <si>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</si>
  <si>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</si>
  <si>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</si>
  <si>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</si>
  <si>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</si>
  <si>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</si>
  <si>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</si>
  <si>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</si>
  <si>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</si>
  <si>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</si>
  <si>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</si>
  <si>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</si>
  <si>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</si>
  <si>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</si>
  <si>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</si>
  <si>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</si>
  <si>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</si>
  <si>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</si>
  <si>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</si>
  <si>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</si>
  <si>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</si>
  <si>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</si>
  <si>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</si>
  <si>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</si>
  <si>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</si>
  <si>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</si>
  <si>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</si>
  <si>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</si>
  <si>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</si>
  <si>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</si>
  <si>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</si>
  <si>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</si>
  <si>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</si>
  <si>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</si>
  <si>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</si>
  <si>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</si>
  <si>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</si>
  <si>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</si>
  <si>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</si>
  <si>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</si>
  <si>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</si>
  <si>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</si>
  <si>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</si>
  <si>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</si>
  <si>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</si>
  <si>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</si>
  <si>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</si>
  <si>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</si>
  <si>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</si>
  <si>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</si>
  <si>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</si>
  <si>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</si>
  <si>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</si>
  <si>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</si>
  <si>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</si>
  <si>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</si>
  <si>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</si>
  <si>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</si>
  <si>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</si>
  <si>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</si>
  <si>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</si>
  <si>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</si>
  <si>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</si>
  <si>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</si>
  <si>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</si>
  <si>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</si>
  <si>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</si>
  <si>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</si>
  <si>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</si>
  <si>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</si>
  <si>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</si>
  <si>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</si>
  <si>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</si>
  <si>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</si>
  <si>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</si>
  <si>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</si>
  <si>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</si>
  <si>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</si>
  <si>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</si>
  <si>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</si>
  <si>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</si>
  <si>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</si>
  <si>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</si>
  <si>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</si>
  <si>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</si>
  <si>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</si>
  <si>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</si>
  <si>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</si>
  <si>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</si>
  <si>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</si>
  <si>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</si>
  <si>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</si>
  <si>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</si>
  <si>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</si>
  <si>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</si>
  <si>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</si>
  <si>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</si>
  <si>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</si>
  <si>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</si>
  <si>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</si>
  <si>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</si>
  <si>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</si>
  <si>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</si>
  <si>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</si>
  <si>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</si>
  <si>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</si>
  <si>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</si>
  <si>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</si>
  <si>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</si>
  <si>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</si>
  <si>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</si>
  <si>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</si>
  <si>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</si>
  <si>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</si>
  <si>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</si>
  <si>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</si>
  <si>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</si>
  <si>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</si>
  <si>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</si>
  <si>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</si>
  <si>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</si>
  <si>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</si>
  <si>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</si>
  <si>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</si>
  <si>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</si>
  <si>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</si>
  <si>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</si>
  <si>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</si>
  <si>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</si>
  <si>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</si>
  <si>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</si>
  <si>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</si>
  <si>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</si>
  <si>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</si>
  <si>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</si>
  <si>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</si>
  <si>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</si>
  <si>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</si>
  <si>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</si>
  <si>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</si>
  <si>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</si>
  <si>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</si>
  <si>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</si>
  <si>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</si>
  <si>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</si>
  <si>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</si>
  <si>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</si>
  <si>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</si>
  <si>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</si>
  <si>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</si>
  <si>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</si>
  <si>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</si>
  <si>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</si>
  <si>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</si>
  <si>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</si>
  <si>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</si>
  <si>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</si>
  <si>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</si>
  <si>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</si>
  <si>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</si>
  <si>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</si>
  <si>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</si>
  <si>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</si>
  <si>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</si>
  <si>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</si>
  <si>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</si>
  <si>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</si>
  <si>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</si>
  <si>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</si>
  <si>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</si>
  <si>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</si>
  <si>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</si>
  <si>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</si>
  <si>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</si>
  <si>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</si>
  <si>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</si>
  <si>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</si>
  <si>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</si>
  <si>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</si>
  <si>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</si>
  <si>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</si>
  <si>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</si>
  <si>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</si>
  <si>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</si>
  <si>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</si>
  <si>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</si>
  <si>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</si>
  <si>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</si>
  <si>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</si>
  <si>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</si>
  <si>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</si>
  <si>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</si>
  <si>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</si>
  <si>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</si>
  <si>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</si>
  <si>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</si>
  <si>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</si>
  <si>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</si>
  <si>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</si>
  <si>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</si>
  <si>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</si>
  <si>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</si>
  <si>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</si>
  <si>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</si>
  <si>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</si>
  <si>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</si>
  <si>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</si>
  <si>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</si>
  <si>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</si>
  <si>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</si>
  <si>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</si>
  <si>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</si>
  <si>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</si>
  <si>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</si>
  <si>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</si>
  <si>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</si>
  <si>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</si>
  <si>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</si>
  <si>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</si>
  <si>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</si>
  <si>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</si>
  <si>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</si>
  <si>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</si>
  <si>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</si>
  <si>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</si>
  <si>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</si>
  <si>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</si>
  <si>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</si>
  <si>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</si>
  <si>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</si>
  <si>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</si>
  <si>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</si>
  <si>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</si>
  <si>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</si>
  <si>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</si>
  <si>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</si>
  <si>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</si>
  <si>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</si>
  <si>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</si>
  <si>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</si>
  <si>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</si>
  <si>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</si>
  <si>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</si>
  <si>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</si>
  <si>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</si>
  <si>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</si>
  <si>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</si>
  <si>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</si>
  <si>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</si>
  <si>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</si>
  <si>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</si>
  <si>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</si>
  <si>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</si>
  <si>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</si>
  <si>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</si>
  <si>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</si>
  <si>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</si>
  <si>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</si>
  <si>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</si>
  <si>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</si>
  <si>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</si>
  <si>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</si>
  <si>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</si>
  <si>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</si>
  <si>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</si>
  <si>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</si>
  <si>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</si>
  <si>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</si>
  <si>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</si>
  <si>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</si>
  <si>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</si>
  <si>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</si>
  <si>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</si>
  <si>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</si>
  <si>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</si>
  <si>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</si>
  <si>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</si>
  <si>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</si>
  <si>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</si>
  <si>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</si>
  <si>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</si>
  <si>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</si>
  <si>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</si>
  <si>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</si>
  <si>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</si>
  <si>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</si>
  <si>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</si>
  <si>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</si>
  <si>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</si>
  <si>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</si>
  <si>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</si>
  <si>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</si>
  <si>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</si>
  <si>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</si>
  <si>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</si>
  <si>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</si>
  <si>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</si>
  <si>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</si>
  <si>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</si>
  <si>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</si>
  <si>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</si>
  <si>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</si>
  <si>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</si>
  <si>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</si>
  <si>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</si>
  <si>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</si>
  <si>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</si>
  <si>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</si>
  <si>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</si>
  <si>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</si>
  <si>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</si>
  <si>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</si>
  <si>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</si>
  <si>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</si>
  <si>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</si>
  <si>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</si>
  <si>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</si>
  <si>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</si>
  <si>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</si>
  <si>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</si>
  <si>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</si>
  <si>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</si>
  <si>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</si>
  <si>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</si>
  <si>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</si>
  <si>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</si>
  <si>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</si>
  <si>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</si>
  <si>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</si>
  <si>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</si>
  <si>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</si>
  <si>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</si>
  <si>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</si>
  <si>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</si>
  <si>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</si>
  <si>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</si>
  <si>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</si>
  <si>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</si>
  <si>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</si>
  <si>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</si>
  <si>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</si>
  <si>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</si>
  <si>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</si>
  <si>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</si>
  <si>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</si>
  <si>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</si>
  <si>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</si>
  <si>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</si>
  <si>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</si>
  <si>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</si>
  <si>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</si>
  <si>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</si>
  <si>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</si>
  <si>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</si>
  <si>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</si>
  <si>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</si>
  <si>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</si>
  <si>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</si>
  <si>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</si>
  <si>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</si>
  <si>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</si>
  <si>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</si>
  <si>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</si>
  <si>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</si>
  <si>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</si>
  <si>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</si>
  <si>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</si>
  <si>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</si>
  <si>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</si>
  <si>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</si>
  <si>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</si>
  <si>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</si>
  <si>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</si>
  <si>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</si>
  <si>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</si>
  <si>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</si>
  <si>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</si>
  <si>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</si>
  <si>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</si>
  <si>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</si>
  <si>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</si>
  <si>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</si>
  <si>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</si>
  <si>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</si>
  <si>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</si>
  <si>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</si>
  <si>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</si>
  <si>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</si>
  <si>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</si>
  <si>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</si>
  <si>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</si>
  <si>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</si>
  <si>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</si>
  <si>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</si>
  <si>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</si>
  <si>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</si>
  <si>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</si>
  <si>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</si>
  <si>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</si>
  <si>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</si>
  <si>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</si>
  <si>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</si>
  <si>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</si>
  <si>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</si>
  <si>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</si>
  <si>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</si>
  <si>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</si>
  <si>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</si>
  <si>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</si>
  <si>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</si>
  <si>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</si>
  <si>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</si>
  <si>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</si>
  <si>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</si>
  <si>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</si>
  <si>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</si>
  <si>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</si>
  <si>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</si>
  <si>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</si>
  <si>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</si>
  <si>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</si>
  <si>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</si>
  <si>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</si>
  <si>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</si>
  <si>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</si>
  <si>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</si>
  <si>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</si>
  <si>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</si>
  <si>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</si>
  <si>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</si>
  <si>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</si>
  <si>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</si>
  <si>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</si>
  <si>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</si>
  <si>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</si>
  <si>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</si>
  <si>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</si>
  <si>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</si>
  <si>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</si>
  <si>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</si>
  <si>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</si>
  <si>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</si>
  <si>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</si>
  <si>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</si>
  <si>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</si>
  <si>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</si>
  <si>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</si>
  <si>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</si>
  <si>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</si>
  <si>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</si>
  <si>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</si>
  <si>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</si>
  <si>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</si>
  <si>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</si>
  <si>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</si>
  <si>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</si>
  <si>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</si>
  <si>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</si>
  <si>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</si>
  <si>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</si>
  <si>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</si>
  <si>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</si>
  <si>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</si>
  <si>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</si>
  <si>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</si>
  <si>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</si>
  <si>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</si>
  <si>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</si>
  <si>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</si>
  <si>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</si>
  <si>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</si>
  <si>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</si>
  <si>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</si>
  <si>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</si>
  <si>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</si>
  <si>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</si>
  <si>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</si>
  <si>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</si>
  <si>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</si>
  <si>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</si>
  <si>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</si>
  <si>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</si>
  <si>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</si>
  <si>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</si>
  <si>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</si>
  <si>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</si>
  <si>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</si>
  <si>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</si>
  <si>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</si>
  <si>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</si>
  <si>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</si>
  <si>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</si>
  <si>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</si>
  <si>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</si>
  <si>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</si>
  <si>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</si>
  <si>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</si>
  <si>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</si>
  <si>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</si>
  <si>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</si>
  <si>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</si>
  <si>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</si>
  <si>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</si>
  <si>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</si>
  <si>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</si>
  <si>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</si>
  <si>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</si>
  <si>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</si>
  <si>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</si>
  <si>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</si>
  <si>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</si>
  <si>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</si>
  <si>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</si>
  <si>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</si>
  <si>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</si>
  <si>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</si>
  <si>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</si>
  <si>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</si>
  <si>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</si>
  <si>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</si>
  <si>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</si>
  <si>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</si>
  <si>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</si>
  <si>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</si>
  <si>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</si>
  <si>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</si>
  <si>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</si>
  <si>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</si>
  <si>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</si>
  <si>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</si>
  <si>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</si>
  <si>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</si>
  <si>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</si>
  <si>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</si>
  <si>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</si>
  <si>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</si>
  <si>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</si>
  <si>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</si>
  <si>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</si>
  <si>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</si>
  <si>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</si>
  <si>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</si>
  <si>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</si>
  <si>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</si>
  <si>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</si>
  <si>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</si>
  <si>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</si>
  <si>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</si>
  <si>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</si>
  <si>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</si>
  <si>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</si>
  <si>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</si>
  <si>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</si>
  <si>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</si>
  <si>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</si>
  <si>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</si>
  <si>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</si>
  <si>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</si>
  <si>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</si>
  <si>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</si>
  <si>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</si>
  <si>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</si>
  <si>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</si>
  <si>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</si>
  <si>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</si>
  <si>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</si>
  <si>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</si>
  <si>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</si>
  <si>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</si>
  <si>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</si>
  <si>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</si>
  <si>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</si>
  <si>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</si>
  <si>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</si>
  <si>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</si>
  <si>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</si>
  <si>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</si>
  <si>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</si>
  <si>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</si>
  <si>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</si>
  <si>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</si>
  <si>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</si>
  <si>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</si>
  <si>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</si>
  <si>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</si>
  <si>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</si>
  <si>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</si>
  <si>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</si>
  <si>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</si>
  <si>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</si>
  <si>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</si>
  <si>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</si>
  <si>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</si>
  <si>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</si>
  <si>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</si>
  <si>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</si>
  <si>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</si>
  <si>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</si>
  <si>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</si>
  <si>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</si>
  <si>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</si>
  <si>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</si>
  <si>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</si>
  <si>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</si>
  <si>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</si>
  <si>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</si>
  <si>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</si>
  <si>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</si>
  <si>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</si>
  <si>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</si>
  <si>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</si>
  <si>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</si>
  <si>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</si>
  <si>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</si>
  <si>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</si>
  <si>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</si>
  <si>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</si>
  <si>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</si>
  <si>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</si>
  <si>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</si>
  <si>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</si>
  <si>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</si>
  <si>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</si>
  <si>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</si>
  <si>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</si>
  <si>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</si>
  <si>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</si>
  <si>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</si>
  <si>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</si>
  <si>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</si>
  <si>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</si>
  <si>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</si>
  <si>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</si>
  <si>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</si>
  <si>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</si>
  <si>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</si>
  <si>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</si>
  <si>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</si>
  <si>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</si>
  <si>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</si>
  <si>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</si>
  <si>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</si>
  <si>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</si>
  <si>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</si>
  <si>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</si>
  <si>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</si>
  <si>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</si>
  <si>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</si>
  <si>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</si>
  <si>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</si>
  <si>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</si>
  <si>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</si>
  <si>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</si>
  <si>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</si>
  <si>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</si>
  <si>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</si>
  <si>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</si>
  <si>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</si>
  <si>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</si>
  <si>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</si>
  <si>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</si>
  <si>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</si>
  <si>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</si>
  <si>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</si>
  <si>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</si>
  <si>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</si>
  <si>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</si>
  <si>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</si>
  <si>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</si>
  <si>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</si>
  <si>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</si>
  <si>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</si>
  <si>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</si>
  <si>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</si>
  <si>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</si>
  <si>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</si>
  <si>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</si>
  <si>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</si>
  <si>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</si>
  <si>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</si>
  <si>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</si>
  <si>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</si>
  <si>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</si>
  <si>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</si>
  <si>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</si>
  <si>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</si>
  <si>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</si>
  <si>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</si>
  <si>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</si>
  <si>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</si>
  <si>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</si>
  <si>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</si>
  <si>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</si>
  <si>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</si>
  <si>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</si>
  <si>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</si>
  <si>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</si>
  <si>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</si>
  <si>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</si>
  <si>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</si>
  <si>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</si>
  <si>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</si>
  <si>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</si>
  <si>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</si>
  <si>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</si>
  <si>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</si>
  <si>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</si>
  <si>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</si>
  <si>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</si>
  <si>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</si>
  <si>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</si>
  <si>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</si>
  <si>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</si>
  <si>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</si>
  <si>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</si>
  <si>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</si>
  <si>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</si>
  <si>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</si>
  <si>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</si>
  <si>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</si>
  <si>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</si>
  <si>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</si>
  <si>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</si>
  <si>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</si>
  <si>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</si>
  <si>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</si>
  <si>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</si>
  <si>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</si>
  <si>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</si>
  <si>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</si>
  <si>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</si>
  <si>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</si>
  <si>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</si>
  <si>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</si>
  <si>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</si>
  <si>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</si>
  <si>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</si>
  <si>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</si>
  <si>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</si>
  <si>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</si>
  <si>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</si>
  <si>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</si>
  <si>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</si>
  <si>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</si>
  <si>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</si>
  <si>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</si>
  <si>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</si>
  <si>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</si>
  <si>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</si>
  <si>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</si>
  <si>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</si>
  <si>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</si>
  <si>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</si>
  <si>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</si>
  <si>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</si>
  <si>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</si>
  <si>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</si>
  <si>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</si>
  <si>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</si>
  <si>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</si>
  <si>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</si>
  <si>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</si>
  <si>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</si>
  <si>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</si>
  <si>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</si>
  <si>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</si>
  <si>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</si>
  <si>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</si>
  <si>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</si>
  <si>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</si>
  <si>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</si>
  <si>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</si>
  <si>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</si>
  <si>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</si>
  <si>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</si>
  <si>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</si>
  <si>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</si>
  <si>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</si>
  <si>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</si>
  <si>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</si>
  <si>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</si>
  <si>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</si>
  <si>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</si>
  <si>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</si>
  <si>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</si>
  <si>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</si>
  <si>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</si>
  <si>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</si>
  <si>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</si>
  <si>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</si>
  <si>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</si>
  <si>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</si>
  <si>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</si>
  <si>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</si>
  <si>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</si>
  <si>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</si>
  <si>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</si>
  <si>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</si>
  <si>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</si>
  <si>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</si>
  <si>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</si>
  <si>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</si>
  <si>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</si>
  <si>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</si>
  <si>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</si>
  <si>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</si>
  <si>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</si>
  <si>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</si>
  <si>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</si>
  <si>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</si>
  <si>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</si>
  <si>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</si>
  <si>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</si>
  <si>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</si>
  <si>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</si>
  <si>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</si>
  <si>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</si>
  <si>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</si>
  <si>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</si>
  <si>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</si>
  <si>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</si>
  <si>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</si>
  <si>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</si>
  <si>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</si>
  <si>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</si>
  <si>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</si>
  <si>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</si>
  <si>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</si>
  <si>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</si>
  <si>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</si>
  <si>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</si>
  <si>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</si>
  <si>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</si>
  <si>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</si>
  <si>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</si>
  <si>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</si>
  <si>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</si>
  <si>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</si>
  <si>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</si>
  <si>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</si>
  <si>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</si>
  <si>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</si>
  <si>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</si>
  <si>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</si>
  <si>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</si>
  <si>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</si>
  <si>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</si>
  <si>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</si>
  <si>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</si>
  <si>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</si>
  <si>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</si>
  <si>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</si>
  <si>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</si>
  <si>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</si>
  <si>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</si>
  <si>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</si>
  <si>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</si>
  <si>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</si>
  <si>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</si>
  <si>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</si>
  <si>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</si>
  <si>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</si>
  <si>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</si>
  <si>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</si>
  <si>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</si>
  <si>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</si>
  <si>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</si>
  <si>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</si>
  <si>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</si>
  <si>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</si>
  <si>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</si>
  <si>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</si>
  <si>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</si>
  <si>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</si>
  <si>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</si>
  <si>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</si>
  <si>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</si>
  <si>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</si>
  <si>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</si>
  <si>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</si>
  <si>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</si>
  <si>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</si>
  <si>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</si>
  <si>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</si>
  <si>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</si>
  <si>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</si>
  <si>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</si>
  <si>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</si>
  <si>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</si>
  <si>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</si>
  <si>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</si>
  <si>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</si>
  <si>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</si>
  <si>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</si>
  <si>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</si>
  <si>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</si>
  <si>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</si>
  <si>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</si>
  <si>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</si>
  <si>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</si>
  <si>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</si>
  <si>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</si>
  <si>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</si>
  <si>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</si>
  <si>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</si>
  <si>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</si>
  <si>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</si>
  <si>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</si>
  <si>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</si>
  <si>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</si>
  <si>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</si>
  <si>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</si>
  <si>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</si>
  <si>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</si>
  <si>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</si>
  <si>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</si>
  <si>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</si>
  <si>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</si>
  <si>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</si>
  <si>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</si>
  <si>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</si>
  <si>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</si>
  <si>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</si>
  <si>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</si>
  <si>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</si>
  <si>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</si>
  <si>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</si>
  <si>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</si>
  <si>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</si>
  <si>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</si>
  <si>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</si>
  <si>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</si>
  <si>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</si>
  <si>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</si>
  <si>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</si>
  <si>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</si>
  <si>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</si>
  <si>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</si>
  <si>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</si>
  <si>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</si>
  <si>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</si>
  <si>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</si>
  <si>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</si>
  <si>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</si>
  <si>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</si>
  <si>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</si>
  <si>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</si>
  <si>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</si>
  <si>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</si>
  <si>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</si>
  <si>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</si>
  <si>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</si>
  <si>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</si>
  <si>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</si>
  <si>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</si>
  <si>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</si>
  <si>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</si>
  <si>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</si>
  <si>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</si>
  <si>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</si>
  <si>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</si>
  <si>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</si>
  <si>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</si>
  <si>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</si>
  <si>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</si>
  <si>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</si>
  <si>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</si>
  <si>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</si>
  <si>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</si>
  <si>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</si>
  <si>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</si>
  <si>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</si>
  <si>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</si>
  <si>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</si>
  <si>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</si>
  <si>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</si>
  <si>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</si>
  <si>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</si>
  <si>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</si>
  <si>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</si>
  <si>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</si>
  <si>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</si>
  <si>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</si>
  <si>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</si>
  <si>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</si>
  <si>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</si>
  <si>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</si>
  <si>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</si>
  <si>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</si>
  <si>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</si>
  <si>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</si>
  <si>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</si>
  <si>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</si>
  <si>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</si>
  <si>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</si>
  <si>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</si>
  <si>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</si>
  <si>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</si>
  <si>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</si>
  <si>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</si>
  <si>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</si>
  <si>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</si>
  <si>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</si>
  <si>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</si>
  <si>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</si>
  <si>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</si>
  <si>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</si>
  <si>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</si>
  <si>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</si>
  <si>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</si>
  <si>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</si>
  <si>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</si>
  <si>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</si>
  <si>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</si>
  <si>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</si>
  <si>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</si>
  <si>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</si>
  <si>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</si>
  <si>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</si>
  <si>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</si>
  <si>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</si>
  <si>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</si>
  <si>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</si>
  <si>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</si>
  <si>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</si>
  <si>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</si>
  <si>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</si>
  <si>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</si>
  <si>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</si>
  <si>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</si>
  <si>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</si>
  <si>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</si>
  <si>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</si>
  <si>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</si>
  <si>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</si>
  <si>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</si>
  <si>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</si>
  <si>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</si>
  <si>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</si>
  <si>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</si>
  <si>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</si>
  <si>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</si>
  <si>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</si>
  <si>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</si>
  <si>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</si>
  <si>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</si>
  <si>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</si>
  <si>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</si>
  <si>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</si>
  <si>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</si>
  <si>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</si>
  <si>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</si>
  <si>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</si>
  <si>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</si>
  <si>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</si>
  <si>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</si>
  <si>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</si>
  <si>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</si>
  <si>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</si>
  <si>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</si>
  <si>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</si>
  <si>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</si>
  <si>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</si>
  <si>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</si>
  <si>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</si>
  <si>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</si>
  <si>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</si>
  <si>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</si>
  <si>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</si>
  <si>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</si>
  <si>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</si>
  <si>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</si>
  <si>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</si>
  <si>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</si>
  <si>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</si>
  <si>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</si>
  <si>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</si>
  <si>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</si>
  <si>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</si>
  <si>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</si>
  <si>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</si>
  <si>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</si>
  <si>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</si>
  <si>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</si>
  <si>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</si>
  <si>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</si>
  <si>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</si>
  <si>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</si>
  <si>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</si>
  <si>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</si>
  <si>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</si>
  <si>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</si>
  <si>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</si>
  <si>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</si>
  <si>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</si>
  <si>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</si>
  <si>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</si>
  <si>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</si>
  <si>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</si>
  <si>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</si>
  <si>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</si>
  <si>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</si>
  <si>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</si>
  <si>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</si>
  <si>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</si>
  <si>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</si>
  <si>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</si>
  <si>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</si>
  <si>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</si>
  <si>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</si>
  <si>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</si>
  <si>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</si>
  <si>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</si>
  <si>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</si>
  <si>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</si>
  <si>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</si>
  <si>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</si>
  <si>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</si>
  <si>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</si>
  <si>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</si>
  <si>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</si>
  <si>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</si>
  <si>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</si>
  <si>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</si>
  <si>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</si>
  <si>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</si>
  <si>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</si>
  <si>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</si>
  <si>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</si>
  <si>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</si>
  <si>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</si>
  <si>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</si>
  <si>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</si>
  <si>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</si>
  <si>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</si>
  <si>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</si>
  <si>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</si>
  <si>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</si>
  <si>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</si>
  <si>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</si>
  <si>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</si>
  <si>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</si>
  <si>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</si>
  <si>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</si>
  <si>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</si>
  <si>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</si>
  <si>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</si>
  <si>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</si>
  <si>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</si>
  <si>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</si>
  <si>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</si>
  <si>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</si>
  <si>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</si>
  <si>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</si>
  <si>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</si>
  <si>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</si>
  <si>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</si>
  <si>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</si>
  <si>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</si>
  <si>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</si>
  <si>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</si>
  <si>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</si>
  <si>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</si>
  <si>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</si>
  <si>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</si>
  <si>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</si>
  <si>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</si>
  <si>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</si>
  <si>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</si>
  <si>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</si>
  <si>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</si>
  <si>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</si>
  <si>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</si>
  <si>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</si>
  <si>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</si>
  <si>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</si>
  <si>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</si>
  <si>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</si>
  <si>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</si>
  <si>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</si>
  <si>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</si>
  <si>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</si>
  <si>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</si>
  <si>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</si>
  <si>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</si>
  <si>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</si>
  <si>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</si>
  <si>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</si>
  <si>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</si>
  <si>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</si>
  <si>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</si>
  <si>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</si>
  <si>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</si>
  <si>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</si>
  <si>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</si>
  <si>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</si>
  <si>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</si>
  <si>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</si>
  <si>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</si>
  <si>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</si>
  <si>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</si>
  <si>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</si>
  <si>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</si>
  <si>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</si>
  <si>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</si>
  <si>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</si>
  <si>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</si>
  <si>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</si>
  <si>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</si>
  <si>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</si>
  <si>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</si>
  <si>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</si>
  <si>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</si>
  <si>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</si>
  <si>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</si>
  <si>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</si>
  <si>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</si>
  <si>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</si>
  <si>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</si>
  <si>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</si>
  <si>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</si>
  <si>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</si>
  <si>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</si>
  <si>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</si>
  <si>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</si>
  <si>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</si>
  <si>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</si>
  <si>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</si>
  <si>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</si>
  <si>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</si>
  <si>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</si>
  <si>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</si>
  <si>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</si>
  <si>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</si>
  <si>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</si>
  <si>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</si>
  <si>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</si>
  <si>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</si>
  <si>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</si>
  <si>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</si>
  <si>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</si>
  <si>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</si>
  <si>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</si>
  <si>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</si>
  <si>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</si>
  <si>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</si>
  <si>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</si>
  <si>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</si>
  <si>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</si>
  <si>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</si>
  <si>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</si>
  <si>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</si>
  <si>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</si>
  <si>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</si>
  <si>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</si>
  <si>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</si>
  <si>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</si>
  <si>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</si>
  <si>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</si>
  <si>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</si>
  <si>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</si>
  <si>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</si>
  <si>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</si>
  <si>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</si>
  <si>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</si>
  <si>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</si>
  <si>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</si>
  <si>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</si>
  <si>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</si>
  <si>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</si>
  <si>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</si>
  <si>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</si>
  <si>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</si>
  <si>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</si>
  <si>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</si>
  <si>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</si>
  <si>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</si>
  <si>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</si>
  <si>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</si>
  <si>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</si>
  <si>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</si>
  <si>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</si>
  <si>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</si>
  <si>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</si>
  <si>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</si>
  <si>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</si>
  <si>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</si>
  <si>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</si>
  <si>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</si>
  <si>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</si>
  <si>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</si>
  <si>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</si>
  <si>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</si>
  <si>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</si>
  <si>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</si>
  <si>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</si>
  <si>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</si>
  <si>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</si>
  <si>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</si>
  <si>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</si>
  <si>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</si>
  <si>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</si>
  <si>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</si>
  <si>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</si>
  <si>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</si>
  <si>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</si>
  <si>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</si>
  <si>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</si>
  <si>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</si>
  <si>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</si>
  <si>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</si>
  <si>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</si>
  <si>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</si>
  <si>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</si>
  <si>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</si>
  <si>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</si>
  <si>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</si>
  <si>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</si>
  <si>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</si>
  <si>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</si>
  <si>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</si>
  <si>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</si>
  <si>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</si>
  <si>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</si>
  <si>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</si>
  <si>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</si>
  <si>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</si>
  <si>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</si>
  <si>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</si>
  <si>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</si>
  <si>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</si>
  <si>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</si>
  <si>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</si>
  <si>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</si>
  <si>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</si>
  <si>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</si>
  <si>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</si>
  <si>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</si>
  <si>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</si>
  <si>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</si>
  <si>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</si>
  <si>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</si>
  <si>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</si>
  <si>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</si>
  <si>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</si>
  <si>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</si>
  <si>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</si>
  <si>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</si>
  <si>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</si>
  <si>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</si>
  <si>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</si>
  <si>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</si>
  <si>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</si>
  <si>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</si>
  <si>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</si>
  <si>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</si>
  <si>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</si>
  <si>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</si>
  <si>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</si>
  <si>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</si>
  <si>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</si>
  <si>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</si>
  <si>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</si>
  <si>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</si>
  <si>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</si>
  <si>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</si>
  <si>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</si>
  <si>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</si>
  <si>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</si>
  <si>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</si>
  <si>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</si>
  <si>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</si>
  <si>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</si>
  <si>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</si>
  <si>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</si>
  <si>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</si>
  <si>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</si>
  <si>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</si>
  <si>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</si>
  <si>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</si>
  <si>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</si>
  <si>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</si>
  <si>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</si>
  <si>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</si>
  <si>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</si>
  <si>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</si>
  <si>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</si>
  <si>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</si>
  <si>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</si>
  <si>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</si>
  <si>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</si>
  <si>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</si>
  <si>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</si>
  <si>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</si>
  <si>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</si>
  <si>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</si>
  <si>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</si>
  <si>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</si>
  <si>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</si>
  <si>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</si>
  <si>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</si>
  <si>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</si>
  <si>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</si>
  <si>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</si>
  <si>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</si>
  <si>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</si>
  <si>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</si>
  <si>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</si>
  <si>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</si>
  <si>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</si>
  <si>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</si>
  <si>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</si>
  <si>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</si>
  <si>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</si>
  <si>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</si>
  <si>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</si>
  <si>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</si>
  <si>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</si>
  <si>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</si>
  <si>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</si>
  <si>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</si>
  <si>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</si>
  <si>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</si>
  <si>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</si>
  <si>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</si>
  <si>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</si>
  <si>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</si>
  <si>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</si>
  <si>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</si>
  <si>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</si>
  <si>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</si>
  <si>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</si>
  <si>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</si>
  <si>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</si>
  <si>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</si>
  <si>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</si>
  <si>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</si>
  <si>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</si>
  <si>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</si>
  <si>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</si>
  <si>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</si>
  <si>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</si>
  <si>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</si>
  <si>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</si>
  <si>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</si>
  <si>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</si>
  <si>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</si>
  <si>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</si>
  <si>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</si>
  <si>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</si>
  <si>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</si>
  <si>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</si>
  <si>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</si>
  <si>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</si>
  <si>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</si>
  <si>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</si>
  <si>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</si>
  <si>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</si>
  <si>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</si>
  <si>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</si>
  <si>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</si>
  <si>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</si>
  <si>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</si>
  <si>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</si>
  <si>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</si>
  <si>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</si>
  <si>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</si>
  <si>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</si>
  <si>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</si>
  <si>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</si>
  <si>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</si>
  <si>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</si>
  <si>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</si>
  <si>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</si>
  <si>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</si>
  <si>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</si>
  <si>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</si>
  <si>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</si>
  <si>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</si>
  <si>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</si>
  <si>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</si>
  <si>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</si>
  <si>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</si>
  <si>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</si>
  <si>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</si>
  <si>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</si>
  <si>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</si>
  <si>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</si>
  <si>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</si>
  <si>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</si>
  <si>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</si>
  <si>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</si>
  <si>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</si>
  <si>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</si>
  <si>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</si>
  <si>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</si>
  <si>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</si>
  <si>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</si>
  <si>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</si>
  <si>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</si>
  <si>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</si>
  <si>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</si>
  <si>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</si>
  <si>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</si>
  <si>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</si>
  <si>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</si>
  <si>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</si>
  <si>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</si>
  <si>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</si>
  <si>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</si>
  <si>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</si>
  <si>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</si>
  <si>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</si>
  <si>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</si>
  <si>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</si>
  <si>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</si>
  <si>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</si>
  <si>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</si>
  <si>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</si>
  <si>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</si>
  <si>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</si>
  <si>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</si>
  <si>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</si>
  <si>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</si>
  <si>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</si>
  <si>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</si>
  <si>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</si>
  <si>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</si>
  <si>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</si>
  <si>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</si>
  <si>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</si>
  <si>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</si>
  <si>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</si>
  <si>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</si>
  <si>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</si>
  <si>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</si>
  <si>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</si>
  <si>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</si>
  <si>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</si>
  <si>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</si>
  <si>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</si>
  <si>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</si>
  <si>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</si>
  <si>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</si>
  <si>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</si>
  <si>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</si>
  <si>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</si>
  <si>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</si>
  <si>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</si>
  <si>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</si>
  <si>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</si>
  <si>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</si>
  <si>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</si>
  <si>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</si>
  <si>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</si>
  <si>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</si>
  <si>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</si>
  <si>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</si>
  <si>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</si>
  <si>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</si>
  <si>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</si>
  <si>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</si>
  <si>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</si>
  <si>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</si>
  <si>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</si>
  <si>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</si>
  <si>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</si>
  <si>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</si>
  <si>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</si>
  <si>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</si>
  <si>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</si>
  <si>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</si>
  <si>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</si>
  <si>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</si>
  <si>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</si>
  <si>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</si>
  <si>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</si>
  <si>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</si>
  <si>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</si>
  <si>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</si>
  <si>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</si>
  <si>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</si>
  <si>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</si>
  <si>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</si>
  <si>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</si>
  <si>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</si>
  <si>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</si>
  <si>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</si>
  <si>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</si>
  <si>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</si>
  <si>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</si>
  <si>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</si>
  <si>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</si>
  <si>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</si>
  <si>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</si>
  <si>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</si>
  <si>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</si>
  <si>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</si>
  <si>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</si>
  <si>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</si>
  <si>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</si>
  <si>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</si>
  <si>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</si>
  <si>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</si>
  <si>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</si>
  <si>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</si>
  <si>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</si>
  <si>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</si>
  <si>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</si>
  <si>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</si>
  <si>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</si>
  <si>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</si>
  <si>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</si>
  <si>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</si>
  <si>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</si>
  <si>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</si>
  <si>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</si>
  <si>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</si>
  <si>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</si>
  <si>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</si>
  <si>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</si>
  <si>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</si>
  <si>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</si>
  <si>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</si>
  <si>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</si>
  <si>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</si>
  <si>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</si>
  <si>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</si>
  <si>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</si>
  <si>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</si>
  <si>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</si>
  <si>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</si>
  <si>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</si>
  <si>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</si>
  <si>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</si>
  <si>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</si>
  <si>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</si>
  <si>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</si>
  <si>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</si>
  <si>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</si>
  <si>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</si>
  <si>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</si>
  <si>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</si>
  <si>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</si>
  <si>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</si>
  <si>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</si>
  <si>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</si>
  <si>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</si>
  <si>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</si>
  <si>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</si>
  <si>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</si>
  <si>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</si>
  <si>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</si>
  <si>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</si>
  <si>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</si>
  <si>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</si>
  <si>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</si>
  <si>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</si>
  <si>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</si>
  <si>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</si>
  <si>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</si>
  <si>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</si>
  <si>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</si>
  <si>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</si>
  <si>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</si>
  <si>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</si>
  <si>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</si>
  <si>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</si>
  <si>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</si>
  <si>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</si>
  <si>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</si>
  <si>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</si>
  <si>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</si>
  <si>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</si>
  <si>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</si>
  <si>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</si>
  <si>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</si>
  <si>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</si>
  <si>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</si>
  <si>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</si>
  <si>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</si>
  <si>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</si>
  <si>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</si>
  <si>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</si>
  <si>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</si>
  <si>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</si>
  <si>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</si>
  <si>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</si>
  <si>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</si>
  <si>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</si>
  <si>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</si>
  <si>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</si>
  <si>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</si>
  <si>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</si>
  <si>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</si>
  <si>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</si>
  <si>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</si>
  <si>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</si>
  <si>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</si>
  <si>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</si>
  <si>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</si>
  <si>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</si>
  <si>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</si>
  <si>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</si>
  <si>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</si>
  <si>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</si>
  <si>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</si>
  <si>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</si>
  <si>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</si>
  <si>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</si>
  <si>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</si>
  <si>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</si>
  <si>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</si>
  <si>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</si>
  <si>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</si>
  <si>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</si>
  <si>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</si>
  <si>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</si>
  <si>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</si>
  <si>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</si>
  <si>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</si>
  <si>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</si>
  <si>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</si>
  <si>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</si>
  <si>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</si>
  <si>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</si>
  <si>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</si>
  <si>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</si>
  <si>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</si>
  <si>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</si>
  <si>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</si>
  <si>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</si>
  <si>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</si>
  <si>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</si>
  <si>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</si>
  <si>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</si>
  <si>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</si>
  <si>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</si>
  <si>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</si>
  <si>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</si>
  <si>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</si>
  <si>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</si>
  <si>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</si>
  <si>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</si>
  <si>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</si>
  <si>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</si>
  <si>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</si>
  <si>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</si>
  <si>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</si>
  <si>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</si>
  <si>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</si>
  <si>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</si>
  <si>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</si>
  <si>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</si>
  <si>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</si>
  <si>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</si>
  <si>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</si>
  <si>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</si>
  <si>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</si>
  <si>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</si>
  <si>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</si>
  <si>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</si>
  <si>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</si>
  <si>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</si>
  <si>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</si>
  <si>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</si>
  <si>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</si>
  <si>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</si>
  <si>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</si>
  <si>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</si>
  <si>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</si>
  <si>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</si>
  <si>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</si>
  <si>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</si>
  <si>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</si>
  <si>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</si>
  <si>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</si>
  <si>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</si>
  <si>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</si>
  <si>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</si>
  <si>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</si>
  <si>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</si>
  <si>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</si>
  <si>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</si>
  <si>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</si>
  <si>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</si>
  <si>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</si>
  <si>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</si>
  <si>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</si>
  <si>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</si>
  <si>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</si>
  <si>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</si>
  <si>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</si>
  <si>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</si>
  <si>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</si>
  <si>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</si>
  <si>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</si>
  <si>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</si>
  <si>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</si>
  <si>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</si>
  <si>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</si>
  <si>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</si>
  <si>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</si>
  <si>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</si>
  <si>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</si>
  <si>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</si>
  <si>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</si>
  <si>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</si>
  <si>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</si>
  <si>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</si>
  <si>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</si>
  <si>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</si>
  <si>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</si>
  <si>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</si>
  <si>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</si>
  <si>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</si>
  <si>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</si>
  <si>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</si>
  <si>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</si>
  <si>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</si>
  <si>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</si>
  <si>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</si>
  <si>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</si>
  <si>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</si>
  <si>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</si>
  <si>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</si>
  <si>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</si>
  <si>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</si>
  <si>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</si>
  <si>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</si>
  <si>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</si>
  <si>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</si>
  <si>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</si>
  <si>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</si>
  <si>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</si>
  <si>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</si>
  <si>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</si>
  <si>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</si>
  <si>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</si>
  <si>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</si>
  <si>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</si>
  <si>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</si>
  <si>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</si>
  <si>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</si>
  <si>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</si>
  <si>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</si>
  <si>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</si>
  <si>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</si>
  <si>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</si>
  <si>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</si>
  <si>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</si>
  <si>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</si>
  <si>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</si>
  <si>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</si>
  <si>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</si>
  <si>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</si>
  <si>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</si>
  <si>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</si>
  <si>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</si>
  <si>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</si>
  <si>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</si>
  <si>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</si>
  <si>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</si>
  <si>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</si>
  <si>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</si>
  <si>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</si>
  <si>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</si>
  <si>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</si>
  <si>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</si>
  <si>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</si>
  <si>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</si>
  <si>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</si>
  <si>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</si>
  <si>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</si>
  <si>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</si>
  <si>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</si>
  <si>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</si>
  <si>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</si>
  <si>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</si>
  <si>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</si>
  <si>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</si>
  <si>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</si>
  <si>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</si>
  <si>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</si>
  <si>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</si>
  <si>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</si>
  <si>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</si>
  <si>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</si>
  <si>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</si>
  <si>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</si>
  <si>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</si>
  <si>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</si>
  <si>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</si>
  <si>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</si>
  <si>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</si>
  <si>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</si>
  <si>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</si>
  <si>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</si>
  <si>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</si>
  <si>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</si>
  <si>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</si>
  <si>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</si>
  <si>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</si>
  <si>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</si>
  <si>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</si>
  <si>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</si>
  <si>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</si>
  <si>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</si>
  <si>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</si>
  <si>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</si>
  <si>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</si>
  <si>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</si>
  <si>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</si>
  <si>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</si>
  <si>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</si>
  <si>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</si>
  <si>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</si>
  <si>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</si>
  <si>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</si>
  <si>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</si>
  <si>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</si>
  <si>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</si>
  <si>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</si>
  <si>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</si>
  <si>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</si>
  <si>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</si>
  <si>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</si>
  <si>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</si>
  <si>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</si>
  <si>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</si>
  <si>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</si>
  <si>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</si>
  <si>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</si>
  <si>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</si>
  <si>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</si>
  <si>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</si>
  <si>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</si>
  <si>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</si>
  <si>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</si>
  <si>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</si>
  <si>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</si>
  <si>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</si>
  <si>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</si>
  <si>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</si>
  <si>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</si>
  <si>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</si>
  <si>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</si>
  <si>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</si>
  <si>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</si>
  <si>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</si>
  <si>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</si>
  <si>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</si>
  <si>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</si>
  <si>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</si>
  <si>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</si>
  <si>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</si>
  <si>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</si>
  <si>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</si>
  <si>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</si>
  <si>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</si>
  <si>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</si>
  <si>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</si>
  <si>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</si>
  <si>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</si>
  <si>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</si>
  <si>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</si>
  <si>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</si>
  <si>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</si>
  <si>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</si>
  <si>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</si>
  <si>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</si>
  <si>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</si>
  <si>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</si>
  <si>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</si>
  <si>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</si>
  <si>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</si>
  <si>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</si>
  <si>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</si>
  <si>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</si>
  <si>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</si>
  <si>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</si>
  <si>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</si>
  <si>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</si>
  <si>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</si>
  <si>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</si>
  <si>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</si>
  <si>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</si>
  <si>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</si>
  <si>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</si>
  <si>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</si>
  <si>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</si>
  <si>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</si>
  <si>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</si>
  <si>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</si>
  <si>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</si>
  <si>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</si>
  <si>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</si>
  <si>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</si>
  <si>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</si>
  <si>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</si>
  <si>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</si>
  <si>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</si>
  <si>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</si>
  <si>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</si>
  <si>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</si>
  <si>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</si>
  <si>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</si>
  <si>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</si>
  <si>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</si>
  <si>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</si>
  <si>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</si>
  <si>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</si>
  <si>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</si>
  <si>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</si>
  <si>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</si>
  <si>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</si>
  <si>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</si>
  <si>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</si>
  <si>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</si>
  <si>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</si>
  <si>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</si>
  <si>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</si>
  <si>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</si>
  <si>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</si>
  <si>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</si>
  <si>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</si>
  <si>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</si>
  <si>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</si>
  <si>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</si>
  <si>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</si>
  <si>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</si>
  <si>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</si>
  <si>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</si>
  <si>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</si>
  <si>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</si>
  <si>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</si>
  <si>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</si>
  <si>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</si>
  <si>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</si>
  <si>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</si>
  <si>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</si>
  <si>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</si>
  <si>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</si>
  <si>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</si>
  <si>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</si>
  <si>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</si>
  <si>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</si>
  <si>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</si>
  <si>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</si>
  <si>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</si>
  <si>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</si>
  <si>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</si>
  <si>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</si>
  <si>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</si>
  <si>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</si>
  <si>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</si>
  <si>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</si>
  <si>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</si>
  <si>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</si>
  <si>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</si>
  <si>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</si>
  <si>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</si>
  <si>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</si>
  <si>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</si>
  <si>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</si>
  <si>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</si>
  <si>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</si>
  <si>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</si>
  <si>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</si>
  <si>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</si>
  <si>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</si>
  <si>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</si>
  <si>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</si>
  <si>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</si>
  <si>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</si>
  <si>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</si>
  <si>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</si>
  <si>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</si>
  <si>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</si>
  <si>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</si>
  <si>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</si>
  <si>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</si>
  <si>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</si>
  <si>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</si>
  <si>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</si>
  <si>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</si>
  <si>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</si>
  <si>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</si>
  <si>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</si>
  <si>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</si>
  <si>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</si>
  <si>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</si>
  <si>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</si>
  <si>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</si>
  <si>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</si>
  <si>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</si>
  <si>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</si>
  <si>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</si>
  <si>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</si>
  <si>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</si>
  <si>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</si>
  <si>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</si>
  <si>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</si>
  <si>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</si>
  <si>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</si>
  <si>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</si>
  <si>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</si>
  <si>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</si>
  <si>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</si>
  <si>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</si>
  <si>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</si>
  <si>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</si>
  <si>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</si>
  <si>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</si>
  <si>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</si>
  <si>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</si>
  <si>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</si>
  <si>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</si>
  <si>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</si>
  <si>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</si>
  <si>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</si>
  <si>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</si>
  <si>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</si>
  <si>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</si>
  <si>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</si>
  <si>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</si>
  <si>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</si>
  <si>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</si>
  <si>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</si>
  <si>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</si>
  <si>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</si>
  <si>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</si>
  <si>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</si>
  <si>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</si>
  <si>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</si>
  <si>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</si>
  <si>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</si>
  <si>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</si>
  <si>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</si>
  <si>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</si>
  <si>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</si>
  <si>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</si>
  <si>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</si>
  <si>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</si>
  <si>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</si>
  <si>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</si>
  <si>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</si>
  <si>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</si>
  <si>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</si>
  <si>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</si>
  <si>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</si>
  <si>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</si>
  <si>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</si>
  <si>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</si>
  <si>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</si>
  <si>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</si>
  <si>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</si>
  <si>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</si>
  <si>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</si>
  <si>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</si>
  <si>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</si>
  <si>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</si>
  <si>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</si>
  <si>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</si>
  <si>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</si>
  <si>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</si>
  <si>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</si>
  <si>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</si>
  <si>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</si>
  <si>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</si>
  <si>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</si>
  <si>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</si>
  <si>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</si>
  <si>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</si>
  <si>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</si>
  <si>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</si>
  <si>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</si>
  <si>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</si>
  <si>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</si>
  <si>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</si>
  <si>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</si>
  <si>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</si>
  <si>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</si>
  <si>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</si>
  <si>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</si>
  <si>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</si>
  <si>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</si>
  <si>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</si>
  <si>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</si>
  <si>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</si>
  <si>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</si>
  <si>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</si>
  <si>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</si>
  <si>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</si>
  <si>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</si>
  <si>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</si>
  <si>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</si>
  <si>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</si>
  <si>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</si>
  <si>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</si>
  <si>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</si>
  <si>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</si>
  <si>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</si>
  <si>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</si>
  <si>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</si>
  <si>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</si>
  <si>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</si>
  <si>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</si>
  <si>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</si>
  <si>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</si>
  <si>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</si>
  <si>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</si>
  <si>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</si>
  <si>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</si>
  <si>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</si>
  <si>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</si>
  <si>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</si>
  <si>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</si>
  <si>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</si>
  <si>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</si>
  <si>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</si>
  <si>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</si>
  <si>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</si>
  <si>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</si>
  <si>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</si>
  <si>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</si>
  <si>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</si>
  <si>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</si>
  <si>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</si>
  <si>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</si>
  <si>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</si>
  <si>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</si>
  <si>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</si>
  <si>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</si>
  <si>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</si>
  <si>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</si>
  <si>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</si>
  <si>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</si>
  <si>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</si>
  <si>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</si>
  <si>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</si>
  <si>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</si>
  <si>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</si>
  <si>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</si>
  <si>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</si>
  <si>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</si>
  <si>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</si>
  <si>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</si>
  <si>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</si>
  <si>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</si>
  <si>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</si>
  <si>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</si>
  <si>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</si>
  <si>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</si>
  <si>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</si>
  <si>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</si>
  <si>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</si>
  <si>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</si>
  <si>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</si>
  <si>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</si>
  <si>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</si>
  <si>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</si>
  <si>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</si>
  <si>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</si>
  <si>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</si>
  <si>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</si>
  <si>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</si>
  <si>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</si>
  <si>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</si>
  <si>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</si>
  <si>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</si>
  <si>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</si>
  <si>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</si>
  <si>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</si>
  <si>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</si>
  <si>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</si>
  <si>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</si>
  <si>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</si>
  <si>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</si>
  <si>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</si>
  <si>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</si>
  <si>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</si>
  <si>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</si>
  <si>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</si>
  <si>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</si>
  <si>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</si>
  <si>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</si>
  <si>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</si>
  <si>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</si>
  <si>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</si>
  <si>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</si>
  <si>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</si>
  <si>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</si>
  <si>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</si>
  <si>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</si>
  <si>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</si>
  <si>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</si>
  <si>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</si>
  <si>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</si>
  <si>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</si>
  <si>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</si>
  <si>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</si>
  <si>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</si>
  <si>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</si>
  <si>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</si>
  <si>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</si>
  <si>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</si>
  <si>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</si>
  <si>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</si>
  <si>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</si>
  <si>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</si>
  <si>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</si>
  <si>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</si>
  <si>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</si>
  <si>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</si>
  <si>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</si>
  <si>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</si>
  <si>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</si>
  <si>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</si>
  <si>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</si>
  <si>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</si>
  <si>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</si>
  <si>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</si>
  <si>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</si>
  <si>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</si>
  <si>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</si>
  <si>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</si>
  <si>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</si>
  <si>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</si>
  <si>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</si>
  <si>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</si>
  <si>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</si>
  <si>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</si>
  <si>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</si>
  <si>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</si>
  <si>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</si>
  <si>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</si>
  <si>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</si>
  <si>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</si>
  <si>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</si>
  <si>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</si>
  <si>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</si>
  <si>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</si>
  <si>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</si>
  <si>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</si>
  <si>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</si>
  <si>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</si>
  <si>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</si>
  <si>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</si>
  <si>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</si>
  <si>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</si>
  <si>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</si>
  <si>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</si>
  <si>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</si>
  <si>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</si>
  <si>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</si>
  <si>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</si>
  <si>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</si>
  <si>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</si>
  <si>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</si>
  <si>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</si>
  <si>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</si>
  <si>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</si>
  <si>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</si>
  <si>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</si>
  <si>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</si>
  <si>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</si>
  <si>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</si>
  <si>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</si>
  <si>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</si>
  <si>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</si>
  <si>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</si>
  <si>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</si>
  <si>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</si>
  <si>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</si>
  <si>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</si>
  <si>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</si>
  <si>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</si>
  <si>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</si>
  <si>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</si>
  <si>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</si>
  <si>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</si>
  <si>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</si>
  <si>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</si>
  <si>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</si>
  <si>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</si>
  <si>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</si>
  <si>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</si>
  <si>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</si>
  <si>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</si>
  <si>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</si>
  <si>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</si>
  <si>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</si>
  <si>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</si>
  <si>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</si>
  <si>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</si>
  <si>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</si>
  <si>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</si>
  <si>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</si>
  <si>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</si>
  <si>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</si>
  <si>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</si>
  <si>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</si>
  <si>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</si>
  <si>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</si>
  <si>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</si>
  <si>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</si>
  <si>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</si>
  <si>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</si>
  <si>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</si>
  <si>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</si>
  <si>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</si>
  <si>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</si>
  <si>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</si>
  <si>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</si>
  <si>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</si>
  <si>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</si>
  <si>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</si>
  <si>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</si>
  <si>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</si>
  <si>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</si>
  <si>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</si>
  <si>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</si>
  <si>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</si>
  <si>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</si>
  <si>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</si>
  <si>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</si>
  <si>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</si>
  <si>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</si>
  <si>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</si>
  <si>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</si>
  <si>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</si>
  <si>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</si>
  <si>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</si>
  <si>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</si>
  <si>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</si>
  <si>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</si>
  <si>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</si>
  <si>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</si>
  <si>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</si>
  <si>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</si>
  <si>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</si>
  <si>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</si>
  <si>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</si>
  <si>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</si>
  <si>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</si>
  <si>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</si>
  <si>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</si>
  <si>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</si>
  <si>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</si>
  <si>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</si>
  <si>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</si>
  <si>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</si>
  <si>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</si>
  <si>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</si>
  <si>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</si>
  <si>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</si>
  <si>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</si>
  <si>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</si>
  <si>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</si>
  <si>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</si>
  <si>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</si>
  <si>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</si>
  <si>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</si>
  <si>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</si>
  <si>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</si>
  <si>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</si>
  <si>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</si>
  <si>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</si>
  <si>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</si>
  <si>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</si>
  <si>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</si>
  <si>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</si>
  <si>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</si>
  <si>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</si>
  <si>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</si>
  <si>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</si>
  <si>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</si>
  <si>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</si>
  <si>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</si>
  <si>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</si>
  <si>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</si>
  <si>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</si>
  <si>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</si>
  <si>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</si>
  <si>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</si>
  <si>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</si>
  <si>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</si>
  <si>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</si>
  <si>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</si>
  <si>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</si>
  <si>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</si>
  <si>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</si>
  <si>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</si>
  <si>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</si>
  <si>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</si>
  <si>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</si>
  <si>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</si>
  <si>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</si>
  <si>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</si>
  <si>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</si>
  <si>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</si>
  <si>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</si>
  <si>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</si>
  <si>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</si>
  <si>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</si>
  <si>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</si>
  <si>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</si>
  <si>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</si>
  <si>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</si>
  <si>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</si>
  <si>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</si>
  <si>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</si>
  <si>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</si>
  <si>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</si>
  <si>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</si>
  <si>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</si>
  <si>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</si>
  <si>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</si>
  <si>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</si>
  <si>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</si>
  <si>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</si>
  <si>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</si>
  <si>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</si>
  <si>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</si>
  <si>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</si>
  <si>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</si>
  <si>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</si>
  <si>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</si>
  <si>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</si>
  <si>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</si>
  <si>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</si>
  <si>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</si>
  <si>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</si>
  <si>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</si>
  <si>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</si>
  <si>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</si>
  <si>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</si>
  <si>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</si>
  <si>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</si>
  <si>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</si>
  <si>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</si>
  <si>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</si>
  <si>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</si>
  <si>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</si>
  <si>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</si>
  <si>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</si>
  <si>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</si>
  <si>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</si>
  <si>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</si>
  <si>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</si>
  <si>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</si>
  <si>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</si>
  <si>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</si>
  <si>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</si>
  <si>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</si>
  <si>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</si>
  <si>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</si>
  <si>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</si>
  <si>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</si>
  <si>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</si>
  <si>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</si>
  <si>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</si>
  <si>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</si>
  <si>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</si>
  <si>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</si>
  <si>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</si>
  <si>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</si>
  <si>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</si>
  <si>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</si>
  <si>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</si>
  <si>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</si>
  <si>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</si>
  <si>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</si>
  <si>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</si>
  <si>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</si>
  <si>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</si>
  <si>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</si>
  <si>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</si>
  <si>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</si>
  <si>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</si>
  <si>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</si>
  <si>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</si>
  <si>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</si>
  <si>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</si>
  <si>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</si>
  <si>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</si>
  <si>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</si>
  <si>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</si>
  <si>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</si>
  <si>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</si>
  <si>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</si>
  <si>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</si>
  <si>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</si>
  <si>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</si>
  <si>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</si>
  <si>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</si>
  <si>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</si>
  <si>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</si>
  <si>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</si>
  <si>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</si>
  <si>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</si>
  <si>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</si>
  <si>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</si>
  <si>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</si>
  <si>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</si>
  <si>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</si>
  <si>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</si>
  <si>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</si>
  <si>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</si>
  <si>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</si>
  <si>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</si>
  <si>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</si>
  <si>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</si>
  <si>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</si>
  <si>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</si>
  <si>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</si>
  <si>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</si>
  <si>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</si>
  <si>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</si>
  <si>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</si>
  <si>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</si>
  <si>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</si>
  <si>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</si>
  <si>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</si>
  <si>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</si>
  <si>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</si>
  <si>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</si>
  <si>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</si>
  <si>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</si>
  <si>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</si>
  <si>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</si>
  <si>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</si>
  <si>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</si>
  <si>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</si>
  <si>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</si>
  <si>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</si>
  <si>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</si>
  <si>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</si>
  <si>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</si>
  <si>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</si>
  <si>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</si>
  <si>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</si>
  <si>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</si>
  <si>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</si>
  <si>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</si>
  <si>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</si>
  <si>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</si>
  <si>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</si>
  <si>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</si>
  <si>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</si>
  <si>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</si>
  <si>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</si>
  <si>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</si>
  <si>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</si>
  <si>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</si>
  <si>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</si>
  <si>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</si>
  <si>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</si>
  <si>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</si>
  <si>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</si>
  <si>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</si>
  <si>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</si>
  <si>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</si>
  <si>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</si>
  <si>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</si>
  <si>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</si>
  <si>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</si>
  <si>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</si>
  <si>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</si>
  <si>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</si>
  <si>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</si>
  <si>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</si>
  <si>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</si>
  <si>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</si>
  <si>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</si>
  <si>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</si>
  <si>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</si>
  <si>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</si>
  <si>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</si>
  <si>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</si>
  <si>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</si>
  <si>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</si>
  <si>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</si>
  <si>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</si>
  <si>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</si>
  <si>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</si>
  <si>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</si>
  <si>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</si>
  <si>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</si>
  <si>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</si>
  <si>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</si>
  <si>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</si>
  <si>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</si>
  <si>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</si>
  <si>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</si>
  <si>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</si>
  <si>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</si>
  <si>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</si>
  <si>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</si>
  <si>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</si>
  <si>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</si>
  <si>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</si>
  <si>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</si>
  <si>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</si>
  <si>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</si>
  <si>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</si>
  <si>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</si>
  <si>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</si>
  <si>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</si>
  <si>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</si>
  <si>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</si>
  <si>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</si>
  <si>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</si>
  <si>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</si>
  <si>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</si>
  <si>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</si>
  <si>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</si>
  <si>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</si>
  <si>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</si>
  <si>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</si>
  <si>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</si>
  <si>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</si>
  <si>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</si>
  <si>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</si>
  <si>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</si>
  <si>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</si>
  <si>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</si>
  <si>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</si>
  <si>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</si>
  <si>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</si>
  <si>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</si>
  <si>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</si>
  <si>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</si>
  <si>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</si>
  <si>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</si>
  <si>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</si>
  <si>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</si>
  <si>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</si>
  <si>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</si>
  <si>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</si>
  <si>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</si>
  <si>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</si>
  <si>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</si>
  <si>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</si>
  <si>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</si>
  <si>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</si>
  <si>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</si>
  <si>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</si>
  <si>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</si>
  <si>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</si>
  <si>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</si>
  <si>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</si>
  <si>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</si>
  <si>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</si>
  <si>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</si>
  <si>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</si>
  <si>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</si>
  <si>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</si>
  <si>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</si>
  <si>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</si>
  <si>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</si>
  <si>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</si>
  <si>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</si>
  <si>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</si>
  <si>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</si>
  <si>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</si>
  <si>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</si>
  <si>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</si>
  <si>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</si>
  <si>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</si>
  <si>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</si>
  <si>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</si>
  <si>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</si>
  <si>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</si>
  <si>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</si>
  <si>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</si>
  <si>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</si>
  <si>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</si>
  <si>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</si>
  <si>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</si>
  <si>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</si>
  <si>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</si>
  <si>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</si>
  <si>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</si>
  <si>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</si>
  <si>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</si>
  <si>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</si>
  <si>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</si>
  <si>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</si>
  <si>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</si>
  <si>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</si>
  <si>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</si>
  <si>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</si>
  <si>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</si>
  <si>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</si>
  <si>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</si>
  <si>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</si>
  <si>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</si>
  <si>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</si>
  <si>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</si>
  <si>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</si>
  <si>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</si>
  <si>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</si>
  <si>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</si>
  <si>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</si>
  <si>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</si>
  <si>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</si>
  <si>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</si>
  <si>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</si>
  <si>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</si>
  <si>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</si>
  <si>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</si>
  <si>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</si>
  <si>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</si>
  <si>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</si>
  <si>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</si>
  <si>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</si>
  <si>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</si>
  <si>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</si>
  <si>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</si>
  <si>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</si>
  <si>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</si>
  <si>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</si>
  <si>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</si>
  <si>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</si>
  <si>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</si>
  <si>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</si>
  <si>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</si>
  <si>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</si>
  <si>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</si>
  <si>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</si>
  <si>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</si>
  <si>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</si>
  <si>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</si>
  <si>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</si>
  <si>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</si>
  <si>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</si>
  <si>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</si>
  <si>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</si>
  <si>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</si>
  <si>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</si>
  <si>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</si>
  <si>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</si>
  <si>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</si>
  <si>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</si>
  <si>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</si>
  <si>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</si>
  <si>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</si>
  <si>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</si>
  <si>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</si>
  <si>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</si>
  <si>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</si>
  <si>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</si>
  <si>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</si>
  <si>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</si>
  <si>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</si>
  <si>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</si>
  <si>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</si>
  <si>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</si>
  <si>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</si>
  <si>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</si>
  <si>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</si>
  <si>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</si>
  <si>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</si>
  <si>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</si>
  <si>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</si>
  <si>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</si>
  <si>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</si>
  <si>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</si>
  <si>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</si>
  <si>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</si>
  <si>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</si>
  <si>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</si>
  <si>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</si>
  <si>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</si>
  <si>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</si>
  <si>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</si>
  <si>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</si>
  <si>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</si>
  <si>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</si>
  <si>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</si>
  <si>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</si>
  <si>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</si>
  <si>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</si>
  <si>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</si>
  <si>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</si>
  <si>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</si>
  <si>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</si>
  <si>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</si>
  <si>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</si>
  <si>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</si>
  <si>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</si>
  <si>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</si>
  <si>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</si>
  <si>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</si>
  <si>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</si>
  <si>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</si>
  <si>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</si>
  <si>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</si>
  <si>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</si>
  <si>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</si>
  <si>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</si>
  <si>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</si>
  <si>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</si>
  <si>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</si>
  <si>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</si>
  <si>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</si>
  <si>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</si>
  <si>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</si>
  <si>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</si>
  <si>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</si>
  <si>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</si>
  <si>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</si>
  <si>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</si>
  <si>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</si>
  <si>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</si>
  <si>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</si>
  <si>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</si>
  <si>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</si>
  <si>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</si>
  <si>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</si>
  <si>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</si>
  <si>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</si>
  <si>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</si>
  <si>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</si>
  <si>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</si>
  <si>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</si>
  <si>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</si>
  <si>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</si>
  <si>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</si>
  <si>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</si>
  <si>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</si>
  <si>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</si>
  <si>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</si>
  <si>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</si>
  <si>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</si>
  <si>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</si>
  <si>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</si>
  <si>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</si>
  <si>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</si>
  <si>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</si>
  <si>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</si>
  <si>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</si>
  <si>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</si>
  <si>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</si>
  <si>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</si>
  <si>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</si>
  <si>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</si>
  <si>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</si>
  <si>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</si>
  <si>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</si>
  <si>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</si>
  <si>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</si>
  <si>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</si>
  <si>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</si>
  <si>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</si>
  <si>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</si>
  <si>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</si>
  <si>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</si>
  <si>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</si>
  <si>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</si>
  <si>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</si>
  <si>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</si>
  <si>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</si>
  <si>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</si>
  <si>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</si>
  <si>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</si>
  <si>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</si>
  <si>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</si>
  <si>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</si>
  <si>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</si>
  <si>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</si>
  <si>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</si>
  <si>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</si>
  <si>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</si>
  <si>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</si>
  <si>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</si>
  <si>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</si>
  <si>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</si>
  <si>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</si>
  <si>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</si>
  <si>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</si>
  <si>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</si>
  <si>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</si>
  <si>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</si>
  <si>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</si>
  <si>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</si>
  <si>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</si>
  <si>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</si>
  <si>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</si>
  <si>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</si>
  <si>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</si>
  <si>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</si>
  <si>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</si>
  <si>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</si>
  <si>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</si>
  <si>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</si>
  <si>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</si>
  <si>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</si>
  <si>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</si>
  <si>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</si>
  <si>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</si>
  <si>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</si>
  <si>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</si>
  <si>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</si>
  <si>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</si>
  <si>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</si>
  <si>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</si>
  <si>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</si>
  <si>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</si>
  <si>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</si>
  <si>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</si>
  <si>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</si>
  <si>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</si>
  <si>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</si>
  <si>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</si>
  <si>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</si>
  <si>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</si>
  <si>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</si>
  <si>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</si>
  <si>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</si>
  <si>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</si>
  <si>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</si>
  <si>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</si>
  <si>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</si>
  <si>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</si>
  <si>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</si>
  <si>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</si>
  <si>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</si>
  <si>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</si>
  <si>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</si>
  <si>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</si>
  <si>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</si>
  <si>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</si>
  <si>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</si>
  <si>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</si>
  <si>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</si>
  <si>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</si>
  <si>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</si>
  <si>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</si>
  <si>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</si>
  <si>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</si>
  <si>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</si>
  <si>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</si>
  <si>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</si>
  <si>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</si>
  <si>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</si>
  <si>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</si>
  <si>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</si>
  <si>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</si>
  <si>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</si>
  <si>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</si>
  <si>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</si>
  <si>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</si>
  <si>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</si>
  <si>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</si>
  <si>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</si>
  <si>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</si>
  <si>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</si>
  <si>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</si>
  <si>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</si>
  <si>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</si>
  <si>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</si>
  <si>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</si>
  <si>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</si>
  <si>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</si>
  <si>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</si>
  <si>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</si>
  <si>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</si>
  <si>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</si>
  <si>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</si>
  <si>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</si>
  <si>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</si>
  <si>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</si>
  <si>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</si>
  <si>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</si>
  <si>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</si>
  <si>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</si>
  <si>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</si>
  <si>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</si>
  <si>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</si>
  <si>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</si>
  <si>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</si>
  <si>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</si>
  <si>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</si>
  <si>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</si>
  <si>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</si>
  <si>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</si>
  <si>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</si>
  <si>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</si>
  <si>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</si>
  <si>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</si>
  <si>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</si>
  <si>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</si>
  <si>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</si>
  <si>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</si>
  <si>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</si>
  <si>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</si>
  <si>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</si>
  <si>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</si>
  <si>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</si>
  <si>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</si>
  <si>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</si>
  <si>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</si>
  <si>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</si>
  <si>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</si>
  <si>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</si>
  <si>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</si>
  <si>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</si>
  <si>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</si>
  <si>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</si>
  <si>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</si>
  <si>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</si>
  <si>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</si>
  <si>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</si>
  <si>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</si>
  <si>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</si>
  <si>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</si>
  <si>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</si>
  <si>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</si>
  <si>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</si>
  <si>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</si>
  <si>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</si>
  <si>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</si>
  <si>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</si>
  <si>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</si>
  <si>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</si>
  <si>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</si>
  <si>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</si>
  <si>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</si>
  <si>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</si>
  <si>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</si>
  <si>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</si>
  <si>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</si>
  <si>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</si>
  <si>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</si>
  <si>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</si>
  <si>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</si>
  <si>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</si>
  <si>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</si>
  <si>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</si>
  <si>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</si>
  <si>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</si>
  <si>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</si>
  <si>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</si>
  <si>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</si>
  <si>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</si>
  <si>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</si>
  <si>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</si>
  <si>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</si>
  <si>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</si>
  <si>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</si>
  <si>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</si>
  <si>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</si>
  <si>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</si>
  <si>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</si>
  <si>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</si>
  <si>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</si>
  <si>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</si>
  <si>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</si>
  <si>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</si>
  <si>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</si>
  <si>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</si>
  <si>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</si>
  <si>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</si>
  <si>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</si>
  <si>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</si>
  <si>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</si>
  <si>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</si>
  <si>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</si>
  <si>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</si>
  <si>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</si>
  <si>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</si>
  <si>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</si>
  <si>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</si>
  <si>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</si>
  <si>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</si>
  <si>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</si>
  <si>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</si>
  <si>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</si>
  <si>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</si>
  <si>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</si>
  <si>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</si>
  <si>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</si>
  <si>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</si>
  <si>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</si>
  <si>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</si>
  <si>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</si>
  <si>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</si>
  <si>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</si>
  <si>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</si>
  <si>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</si>
  <si>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</si>
  <si>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</si>
  <si>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</si>
  <si>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</si>
  <si>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</si>
  <si>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</si>
  <si>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</si>
  <si>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</si>
  <si>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</si>
  <si>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</si>
  <si>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</si>
  <si>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</si>
  <si>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</si>
  <si>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</si>
  <si>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</si>
  <si>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</si>
  <si>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</si>
  <si>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</si>
  <si>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</si>
  <si>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</si>
  <si>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</si>
  <si>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</si>
  <si>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</si>
  <si>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</si>
  <si>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</si>
  <si>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</si>
  <si>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</si>
  <si>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</si>
  <si>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</si>
  <si>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</si>
  <si>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</si>
  <si>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</si>
  <si>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</si>
  <si>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</si>
  <si>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</si>
  <si>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</si>
  <si>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</si>
  <si>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</si>
  <si>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</si>
  <si>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</si>
  <si>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</si>
  <si>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</si>
  <si>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</si>
  <si>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</si>
  <si>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</si>
  <si>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</si>
  <si>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</si>
  <si>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</si>
  <si>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</si>
  <si>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</si>
  <si>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</si>
  <si>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</si>
  <si>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</si>
  <si>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</si>
  <si>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</si>
  <si>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</si>
  <si>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</si>
  <si>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</si>
  <si>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</si>
  <si>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</si>
  <si>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</si>
  <si>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</si>
  <si>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</si>
  <si>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</si>
  <si>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</si>
  <si>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</si>
  <si>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</si>
  <si>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</si>
  <si>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</si>
  <si>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</si>
  <si>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</si>
  <si>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</si>
  <si>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</si>
  <si>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</si>
  <si>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</si>
  <si>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</si>
  <si>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</si>
  <si>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</si>
  <si>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</si>
  <si>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</si>
  <si>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</si>
  <si>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</si>
  <si>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</si>
  <si>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</si>
  <si>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</si>
  <si>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</si>
  <si>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</si>
  <si>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</si>
  <si>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</si>
  <si>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</si>
  <si>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</si>
  <si>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</si>
  <si>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</si>
  <si>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</si>
  <si>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</si>
  <si>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</si>
  <si>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</si>
  <si>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</si>
  <si>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</si>
  <si>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</si>
  <si>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</si>
  <si>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</si>
  <si>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</si>
  <si>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</si>
  <si>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</si>
  <si>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</si>
  <si>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</si>
  <si>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</si>
  <si>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</si>
  <si>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</si>
  <si>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</si>
  <si>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</si>
  <si>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</si>
  <si>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</si>
  <si>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</si>
  <si>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</si>
  <si>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</si>
  <si>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</si>
  <si>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</si>
  <si>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</si>
  <si>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</si>
  <si>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</si>
  <si>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</si>
  <si>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</si>
  <si>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</si>
  <si>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</si>
  <si>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</si>
  <si>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</si>
  <si>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</si>
  <si>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</si>
  <si>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</si>
  <si>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</si>
  <si>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</si>
  <si>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</si>
  <si>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</si>
  <si>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</si>
  <si>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</si>
  <si>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</si>
  <si>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</si>
  <si>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</si>
  <si>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</si>
  <si>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</si>
  <si>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</si>
  <si>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</si>
  <si>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</si>
  <si>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</si>
  <si>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</si>
  <si>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</si>
  <si>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</si>
  <si>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</si>
  <si>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</si>
  <si>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</si>
  <si>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</si>
  <si>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</si>
  <si>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</si>
  <si>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</si>
  <si>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</si>
  <si>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</si>
  <si>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</si>
  <si>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</si>
  <si>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</si>
  <si>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</si>
  <si>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</si>
  <si>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</si>
  <si>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</si>
  <si>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</si>
  <si>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</si>
  <si>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</si>
  <si>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</si>
  <si>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</si>
  <si>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</si>
  <si>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</si>
  <si>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</si>
  <si>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</si>
  <si>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</si>
  <si>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</si>
  <si>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</si>
  <si>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</si>
  <si>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</si>
  <si>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</si>
  <si>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</si>
  <si>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</si>
  <si>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</si>
  <si>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</si>
  <si>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</si>
  <si>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</si>
  <si>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</si>
  <si>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</si>
  <si>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</si>
  <si>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</si>
  <si>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</si>
  <si>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</si>
  <si>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</si>
  <si>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</si>
  <si>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</si>
  <si>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</si>
  <si>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</si>
  <si>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</si>
  <si>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</si>
  <si>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</si>
  <si>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</si>
  <si>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</si>
  <si>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</si>
  <si>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</si>
  <si>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</si>
  <si>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</si>
  <si>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</si>
  <si>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</si>
  <si>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</si>
  <si>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</si>
  <si>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</si>
  <si>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</si>
  <si>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</si>
  <si>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</si>
  <si>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</si>
  <si>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</si>
  <si>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</si>
  <si>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</si>
  <si>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</si>
  <si>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</si>
  <si>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</si>
  <si>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</si>
  <si>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</si>
  <si>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</si>
  <si>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</si>
  <si>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</si>
  <si>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</si>
  <si>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</si>
  <si>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</si>
  <si>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</si>
  <si>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</si>
  <si>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</si>
  <si>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</si>
  <si>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</si>
  <si>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</si>
  <si>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</si>
  <si>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</si>
  <si>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</si>
  <si>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</si>
  <si>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</si>
  <si>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</si>
  <si>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</si>
  <si>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</si>
  <si>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</si>
  <si>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</si>
  <si>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</si>
  <si>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</si>
  <si>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</si>
  <si>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</si>
  <si>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</si>
  <si>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</si>
  <si>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</si>
  <si>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</si>
  <si>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</si>
  <si>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</si>
  <si>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</si>
  <si>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</si>
  <si>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</si>
  <si>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</si>
  <si>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</si>
  <si>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</si>
  <si>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</si>
  <si>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</si>
  <si>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</si>
  <si>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</si>
  <si>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</si>
  <si>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</si>
  <si>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</si>
  <si>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</si>
  <si>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</si>
  <si>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</si>
  <si>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</si>
  <si>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</si>
  <si>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</si>
  <si>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</si>
  <si>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</si>
  <si>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</si>
  <si>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</si>
  <si>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</si>
  <si>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</si>
  <si>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</si>
  <si>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</si>
  <si>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</si>
  <si>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</si>
  <si>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</si>
  <si>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</si>
  <si>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</si>
  <si>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</si>
  <si>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</si>
  <si>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</si>
  <si>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</si>
  <si>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</si>
  <si>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</si>
  <si>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</si>
  <si>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</si>
  <si>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</si>
  <si>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</si>
  <si>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</si>
  <si>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</si>
  <si>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</si>
  <si>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</si>
  <si>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</si>
  <si>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</si>
  <si>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</si>
  <si>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</si>
  <si>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</si>
  <si>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</si>
  <si>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</si>
  <si>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</si>
  <si>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</si>
  <si>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</si>
  <si>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</si>
  <si>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</si>
  <si>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</si>
  <si>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</si>
  <si>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</si>
  <si>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</si>
  <si>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</si>
  <si>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</si>
  <si>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</si>
  <si>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</si>
  <si>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</si>
  <si>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</si>
  <si>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</si>
  <si>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</si>
  <si>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</si>
  <si>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</si>
  <si>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</si>
  <si>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</si>
  <si>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</si>
  <si>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</si>
  <si>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</si>
  <si>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</si>
  <si>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</si>
  <si>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</si>
  <si>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</si>
  <si>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</si>
  <si>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</si>
  <si>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</si>
  <si>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</si>
  <si>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</si>
  <si>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</si>
  <si>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</si>
  <si>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</si>
  <si>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</si>
  <si>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</si>
  <si>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</si>
  <si>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</si>
  <si>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</si>
  <si>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</si>
  <si>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</si>
  <si>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</si>
  <si>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</si>
  <si>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</si>
  <si>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</si>
  <si>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</si>
  <si>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</si>
  <si>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</si>
  <si>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</si>
  <si>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</si>
  <si>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</si>
  <si>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</si>
  <si>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</si>
  <si>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</si>
  <si>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</si>
  <si>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</si>
  <si>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</si>
  <si>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</si>
  <si>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</si>
  <si>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</si>
  <si>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</si>
  <si>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</si>
  <si>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</si>
  <si>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</si>
  <si>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</si>
  <si>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</si>
  <si>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</si>
  <si>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</si>
  <si>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</si>
  <si>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</si>
  <si>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</si>
  <si>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</si>
  <si>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</si>
  <si>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</si>
  <si>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</si>
  <si>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</si>
  <si>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</si>
  <si>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</si>
  <si>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</si>
  <si>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</si>
  <si>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</si>
  <si>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</si>
  <si>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</si>
  <si>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</si>
  <si>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</si>
  <si>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</si>
  <si>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</si>
  <si>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</si>
  <si>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</si>
  <si>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</si>
  <si>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</si>
  <si>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</si>
  <si>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</si>
  <si>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</si>
  <si>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</si>
  <si>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</si>
  <si>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</si>
  <si>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</si>
  <si>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</si>
  <si>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</si>
  <si>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</si>
  <si>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</si>
  <si>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</si>
  <si>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</si>
  <si>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</si>
  <si>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</si>
  <si>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</si>
  <si>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</si>
  <si>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</si>
  <si>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</si>
  <si>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</si>
  <si>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</si>
  <si>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</si>
  <si>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</si>
  <si>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</si>
  <si>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</si>
  <si>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</si>
  <si>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</si>
  <si>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</si>
  <si>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</si>
  <si>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</si>
  <si>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</si>
  <si>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</si>
  <si>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</si>
  <si>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</si>
  <si>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</si>
  <si>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</si>
  <si>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</si>
  <si>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</si>
  <si>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</si>
  <si>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</si>
  <si>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</si>
  <si>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</si>
  <si>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</si>
  <si>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</si>
  <si>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</si>
  <si>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</si>
  <si>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</si>
  <si>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</si>
  <si>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</si>
  <si>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</si>
  <si>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</si>
  <si>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</si>
  <si>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</si>
  <si>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</si>
  <si>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</si>
  <si>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</si>
  <si>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</si>
  <si>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</si>
  <si>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</si>
  <si>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</si>
  <si>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</si>
  <si>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</si>
  <si>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</si>
  <si>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</si>
  <si>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</si>
  <si>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</si>
  <si>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</si>
  <si>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</si>
  <si>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</si>
  <si>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</si>
  <si>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</si>
  <si>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</si>
  <si>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</si>
  <si>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</si>
  <si>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</si>
  <si>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</si>
  <si>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</si>
  <si>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</si>
  <si>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</si>
  <si>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</si>
  <si>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</si>
  <si>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</si>
  <si>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</si>
  <si>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</si>
  <si>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</si>
  <si>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</si>
  <si>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</si>
  <si>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</si>
  <si>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</si>
  <si>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</si>
  <si>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</si>
  <si>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</si>
  <si>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</si>
  <si>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</si>
  <si>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</si>
  <si>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</si>
  <si>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</si>
  <si>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</si>
  <si>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</si>
  <si>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</si>
  <si>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</si>
  <si>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</si>
  <si>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</si>
  <si>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</si>
  <si>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</si>
  <si>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</si>
  <si>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</si>
  <si>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</si>
  <si>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</si>
  <si>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</si>
  <si>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</si>
  <si>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</si>
  <si>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</si>
  <si>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</si>
  <si>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</si>
  <si>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</si>
  <si>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</si>
  <si>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</si>
  <si>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</si>
  <si>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</si>
  <si>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</si>
  <si>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</si>
  <si>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</si>
  <si>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</si>
  <si>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</si>
  <si>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</si>
  <si>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</si>
  <si>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</si>
  <si>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</si>
  <si>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</si>
  <si>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</si>
  <si>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</si>
  <si>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</si>
  <si>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</si>
  <si>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</si>
  <si>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</si>
  <si>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</si>
  <si>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</si>
  <si>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</si>
  <si>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</si>
  <si>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</si>
  <si>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</si>
  <si>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</si>
  <si>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</si>
  <si>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</si>
  <si>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</si>
  <si>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</si>
  <si>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</si>
  <si>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</si>
  <si>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</si>
  <si>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</si>
  <si>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</si>
  <si>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</si>
  <si>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</si>
  <si>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</si>
  <si>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</si>
  <si>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</si>
  <si>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</si>
  <si>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</si>
  <si>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</si>
  <si>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</si>
  <si>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</si>
  <si>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</si>
  <si>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</si>
  <si>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</si>
  <si>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</si>
  <si>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</si>
  <si>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</si>
  <si>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</si>
  <si>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</si>
  <si>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</si>
  <si>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</si>
  <si>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</si>
  <si>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</si>
  <si>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</si>
  <si>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</si>
  <si>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</si>
  <si>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</si>
  <si>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</si>
  <si>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</si>
  <si>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</si>
  <si>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</si>
  <si>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</si>
  <si>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</si>
  <si>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</si>
  <si>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</si>
  <si>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</si>
  <si>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</si>
  <si>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</si>
  <si>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</si>
  <si>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</si>
  <si>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</si>
  <si>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</si>
  <si>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</si>
  <si>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</si>
  <si>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</si>
  <si>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</si>
  <si>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</si>
  <si>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</si>
  <si>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</si>
  <si>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</si>
  <si>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</si>
  <si>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</si>
  <si>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</si>
  <si>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</si>
  <si>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</si>
  <si>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</si>
  <si>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</si>
  <si>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</si>
  <si>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</si>
  <si>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</si>
  <si>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</si>
  <si>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</si>
  <si>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</si>
  <si>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</si>
  <si>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</si>
  <si>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</si>
  <si>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</si>
  <si>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</si>
  <si>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</si>
  <si>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</si>
  <si>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</si>
  <si>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</si>
  <si>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</si>
  <si>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</si>
  <si>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</si>
  <si>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</si>
  <si>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</si>
  <si>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</si>
  <si>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</si>
  <si>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</si>
  <si>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</si>
  <si>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</si>
  <si>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</si>
  <si>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</si>
  <si>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</si>
  <si>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</si>
  <si>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</si>
  <si>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</si>
  <si>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</si>
  <si>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</si>
  <si>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</si>
  <si>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</si>
  <si>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</si>
  <si>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</si>
  <si>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</si>
  <si>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</si>
  <si>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</si>
  <si>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</si>
  <si>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</si>
  <si>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</si>
  <si>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</si>
  <si>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</si>
  <si>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</si>
  <si>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</si>
  <si>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</si>
  <si>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</si>
  <si>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</si>
  <si>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</si>
  <si>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</si>
  <si>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</si>
  <si>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</si>
  <si>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</si>
  <si>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</si>
  <si>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</si>
  <si>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</si>
  <si>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</si>
  <si>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</si>
  <si>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</si>
  <si>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</si>
  <si>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</si>
  <si>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</si>
  <si>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</si>
  <si>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</si>
  <si>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</si>
  <si>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</si>
  <si>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</si>
  <si>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</si>
  <si>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</si>
  <si>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</si>
  <si>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</si>
  <si>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</si>
  <si>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</si>
  <si>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</si>
  <si>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</si>
  <si>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</si>
  <si>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</si>
  <si>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</si>
  <si>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</si>
  <si>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</si>
  <si>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</si>
  <si>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</si>
  <si>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</si>
  <si>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</si>
  <si>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</si>
  <si>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</si>
  <si>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</si>
  <si>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</si>
  <si>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</si>
  <si>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</si>
  <si>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</si>
  <si>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</si>
  <si>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</si>
  <si>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</si>
  <si>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</si>
  <si>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</si>
  <si>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</si>
  <si>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</si>
  <si>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</si>
  <si>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</si>
  <si>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</si>
  <si>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</si>
  <si>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</si>
  <si>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</si>
  <si>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</si>
  <si>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</si>
  <si>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</si>
  <si>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</si>
  <si>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</si>
  <si>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</si>
  <si>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</si>
  <si>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</si>
  <si>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</si>
  <si>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</si>
  <si>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</si>
  <si>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</si>
  <si>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</si>
  <si>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</si>
  <si>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</si>
  <si>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</si>
  <si>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</si>
  <si>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</si>
  <si>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</si>
  <si>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</si>
  <si>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</si>
  <si>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</si>
  <si>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</si>
  <si>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</si>
  <si>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</si>
  <si>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</si>
  <si>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</si>
  <si>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</si>
  <si>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</si>
  <si>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</si>
  <si>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</si>
  <si>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</si>
  <si>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</si>
  <si>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</si>
  <si>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</si>
  <si>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</si>
  <si>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</si>
  <si>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</si>
  <si>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</si>
  <si>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</si>
  <si>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</si>
  <si>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</si>
  <si>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</si>
  <si>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</si>
  <si>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</si>
  <si>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</si>
  <si>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</si>
  <si>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</si>
  <si>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</si>
  <si>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</si>
  <si>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</si>
  <si>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</si>
  <si>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</si>
  <si>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</si>
  <si>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</si>
  <si>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</si>
  <si>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</si>
  <si>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</si>
  <si>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</si>
  <si>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</si>
  <si>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</si>
  <si>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</si>
  <si>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</si>
  <si>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</si>
  <si>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</si>
  <si>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</si>
  <si>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</si>
  <si>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</si>
  <si>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</si>
  <si>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</si>
  <si>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</si>
  <si>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</si>
  <si>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</si>
  <si>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</si>
  <si>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</si>
  <si>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</si>
  <si>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</si>
  <si>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</si>
  <si>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</si>
  <si>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</si>
  <si>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</si>
  <si>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</si>
  <si>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</si>
  <si>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</si>
  <si>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</si>
  <si>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</si>
  <si>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</si>
  <si>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</si>
  <si>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</si>
  <si>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</si>
  <si>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</si>
  <si>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</si>
  <si>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</si>
  <si>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</si>
  <si>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</si>
  <si>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</si>
  <si>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</si>
  <si>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</si>
  <si>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</si>
  <si>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</si>
  <si>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</si>
  <si>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</si>
  <si>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</si>
  <si>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</si>
  <si>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</si>
  <si>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</si>
  <si>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</si>
  <si>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</si>
  <si>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</si>
  <si>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</si>
  <si>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</si>
  <si>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</si>
  <si>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</si>
  <si>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</si>
  <si>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</si>
  <si>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</si>
  <si>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</si>
  <si>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</si>
  <si>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</si>
  <si>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</si>
  <si>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</si>
  <si>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</si>
  <si>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</si>
  <si>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</si>
  <si>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</si>
  <si>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</si>
  <si>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</si>
  <si>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</si>
  <si>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</si>
  <si>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</si>
  <si>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</si>
  <si>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</si>
  <si>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</si>
  <si>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</si>
  <si>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</si>
  <si>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</si>
  <si>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</si>
  <si>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</si>
  <si>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</si>
  <si>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</si>
  <si>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</si>
  <si>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</si>
  <si>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</si>
  <si>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</si>
  <si>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</si>
  <si>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</si>
  <si>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</si>
  <si>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</si>
  <si>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</si>
  <si>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</si>
  <si>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</si>
  <si>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</si>
  <si>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</si>
  <si>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</si>
  <si>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</si>
  <si>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</si>
  <si>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</si>
  <si>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</si>
  <si>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</si>
  <si>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</si>
  <si>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</si>
  <si>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</si>
  <si>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</si>
  <si>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</si>
  <si>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</si>
  <si>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</si>
  <si>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</si>
  <si>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</si>
  <si>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</si>
  <si>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</si>
  <si>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</si>
  <si>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</si>
  <si>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</si>
  <si>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</si>
  <si>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</si>
  <si>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</si>
  <si>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</si>
  <si>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</si>
  <si>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</si>
  <si>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</si>
  <si>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</si>
  <si>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</si>
  <si>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</si>
  <si>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</si>
  <si>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</si>
  <si>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</si>
  <si>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</si>
  <si>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</si>
  <si>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</si>
  <si>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</si>
  <si>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</si>
  <si>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</si>
  <si>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</si>
  <si>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</si>
  <si>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</si>
  <si>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</si>
  <si>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</si>
  <si>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</si>
  <si>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</si>
  <si>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</si>
  <si>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</si>
  <si>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</si>
  <si>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</si>
  <si>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</si>
  <si>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</si>
  <si>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</si>
  <si>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</si>
  <si>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</si>
  <si>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</si>
  <si>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</si>
  <si>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</si>
  <si>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</si>
  <si>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</si>
  <si>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</si>
  <si>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</si>
  <si>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</si>
  <si>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</si>
  <si>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</si>
  <si>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</si>
  <si>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</si>
  <si>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</si>
  <si>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</si>
  <si>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</si>
  <si>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</si>
  <si>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</si>
  <si>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</si>
  <si>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</si>
  <si>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</si>
  <si>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</si>
  <si>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</si>
  <si>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</si>
  <si>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</si>
  <si>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</si>
  <si>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</si>
  <si>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</si>
  <si>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</si>
  <si>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</si>
  <si>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</si>
  <si>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</si>
  <si>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</si>
  <si>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</si>
  <si>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</si>
  <si>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</si>
  <si>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</si>
  <si>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</si>
  <si>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</si>
  <si>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</si>
  <si>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</si>
  <si>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</si>
  <si>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</si>
  <si>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</si>
  <si>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</si>
  <si>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</si>
  <si>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</si>
  <si>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</si>
  <si>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</si>
  <si>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</si>
  <si>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</si>
  <si>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</si>
  <si>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</si>
  <si>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</si>
  <si>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</si>
  <si>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</si>
  <si>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</si>
  <si>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</si>
  <si>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</si>
  <si>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</si>
  <si>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</si>
  <si>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</si>
  <si>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</si>
  <si>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</si>
  <si>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</si>
  <si>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</si>
  <si>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</si>
  <si>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</si>
  <si>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</si>
  <si>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</si>
  <si>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</si>
  <si>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</si>
  <si>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</si>
  <si>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</si>
  <si>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</si>
  <si>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</si>
  <si>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</si>
  <si>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</si>
  <si>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</si>
  <si>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</si>
  <si>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</si>
  <si>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</si>
  <si>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</si>
  <si>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</si>
  <si>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</si>
  <si>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</si>
  <si>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</si>
  <si>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</si>
  <si>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</si>
  <si>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</si>
  <si>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</si>
  <si>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</si>
  <si>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</si>
  <si>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</si>
  <si>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</si>
  <si>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</si>
  <si>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</si>
  <si>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</si>
  <si>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</si>
  <si>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</si>
  <si>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</si>
  <si>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</si>
  <si>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</si>
  <si>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</si>
  <si>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</si>
  <si>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</si>
  <si>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</si>
  <si>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</si>
  <si>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</si>
  <si>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</si>
  <si>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</si>
  <si>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</si>
  <si>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</si>
  <si>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</si>
  <si>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</si>
  <si>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</si>
  <si>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</si>
  <si>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</si>
  <si>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</si>
  <si>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</si>
  <si>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</si>
  <si>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</si>
  <si>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</si>
  <si>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</si>
  <si>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</si>
  <si>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</si>
  <si>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</si>
  <si>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</si>
  <si>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</si>
  <si>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</si>
  <si>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</si>
  <si>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</si>
  <si>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</si>
  <si>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</si>
  <si>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</si>
  <si>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</si>
  <si>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</si>
  <si>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</si>
  <si>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</si>
  <si>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</si>
  <si>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</si>
  <si>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</si>
  <si>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</si>
  <si>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</si>
  <si>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</si>
  <si>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</si>
  <si>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</si>
  <si>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</si>
  <si>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</si>
  <si>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</si>
  <si>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</si>
  <si>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</si>
  <si>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</si>
  <si>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</si>
  <si>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</si>
  <si>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</si>
  <si>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</si>
  <si>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</si>
  <si>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</si>
  <si>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</si>
  <si>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</si>
  <si>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</si>
  <si>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</si>
  <si>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</si>
  <si>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</si>
  <si>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</si>
  <si>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</si>
  <si>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</si>
  <si>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</si>
  <si>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</si>
  <si>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</si>
  <si>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</si>
  <si>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</si>
  <si>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</si>
  <si>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</si>
  <si>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</si>
  <si>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</si>
  <si>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</si>
  <si>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</si>
  <si>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</si>
  <si>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</si>
  <si>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</si>
  <si>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</si>
  <si>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</si>
  <si>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</si>
  <si>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</si>
  <si>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</si>
  <si>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</si>
  <si>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</si>
  <si>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</si>
  <si>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</si>
  <si>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</si>
  <si>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</si>
  <si>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</si>
  <si>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</si>
  <si>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</si>
  <si>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</si>
  <si>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</si>
  <si>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</si>
  <si>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</si>
  <si>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</si>
  <si>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</si>
  <si>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</si>
  <si>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</si>
  <si>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</si>
  <si>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</si>
  <si>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</si>
  <si>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</si>
  <si>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</si>
  <si>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</si>
  <si>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</si>
  <si>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</si>
  <si>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</si>
  <si>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</si>
  <si>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</si>
  <si>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</si>
  <si>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</si>
  <si>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</si>
  <si>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</si>
  <si>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</si>
  <si>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</si>
  <si>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</si>
  <si>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</si>
  <si>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</si>
  <si>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</si>
  <si>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</si>
  <si>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</si>
  <si>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</si>
  <si>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</si>
  <si>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</si>
  <si>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</si>
  <si>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</si>
  <si>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</si>
  <si>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</si>
  <si>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</si>
  <si>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</si>
  <si>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</si>
  <si>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</si>
  <si>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</si>
  <si>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</si>
  <si>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</si>
  <si>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</si>
  <si>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</si>
  <si>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</si>
  <si>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</si>
  <si>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</si>
  <si>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</si>
  <si>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</si>
  <si>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</si>
  <si>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</si>
  <si>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</si>
  <si>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</si>
  <si>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</si>
  <si>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</si>
  <si>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</si>
  <si>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</si>
  <si>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</si>
  <si>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</si>
  <si>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</si>
  <si>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</si>
  <si>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</si>
  <si>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</si>
  <si>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</si>
  <si>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</si>
  <si>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</si>
  <si>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</si>
  <si>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</si>
  <si>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</si>
  <si>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</si>
  <si>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</si>
  <si>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</si>
  <si>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</si>
  <si>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</si>
  <si>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</si>
  <si>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</si>
  <si>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</si>
  <si>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</si>
  <si>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</si>
  <si>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</si>
  <si>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</si>
  <si>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</si>
  <si>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</si>
  <si>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</si>
  <si>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</si>
  <si>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</si>
  <si>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</si>
  <si>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</si>
  <si>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</si>
  <si>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</si>
  <si>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</si>
  <si>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</si>
  <si>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</si>
  <si>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</si>
  <si>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</si>
  <si>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</si>
  <si>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</si>
  <si>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</si>
  <si>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</si>
  <si>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</si>
  <si>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</si>
  <si>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</si>
  <si>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</si>
  <si>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</si>
  <si>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</si>
  <si>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</si>
  <si>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</si>
  <si>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</si>
  <si>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</si>
  <si>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</si>
  <si>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</si>
  <si>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</si>
  <si>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</si>
  <si>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</si>
  <si>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</si>
  <si>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</si>
  <si>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</si>
  <si>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</si>
  <si>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</si>
  <si>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</si>
  <si>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</si>
  <si>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</si>
  <si>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</si>
  <si>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</si>
  <si>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</si>
  <si>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</si>
  <si>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</si>
  <si>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</si>
  <si>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</si>
  <si>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</si>
  <si>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</si>
  <si>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</si>
  <si>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</si>
  <si>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</si>
  <si>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</si>
  <si>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</si>
  <si>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</si>
  <si>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</si>
  <si>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</si>
  <si>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</si>
  <si>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</si>
  <si>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</si>
  <si>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</si>
  <si>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</si>
  <si>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</si>
  <si>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</si>
  <si>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</si>
  <si>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</si>
  <si>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</si>
  <si>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</si>
  <si>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</si>
  <si>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</si>
  <si>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</si>
  <si>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</si>
  <si>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</si>
  <si>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</si>
  <si>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</si>
  <si>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</si>
  <si>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</si>
  <si>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</si>
  <si>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</si>
  <si>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</si>
  <si>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</si>
  <si>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</si>
  <si>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</si>
  <si>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</si>
  <si>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</si>
  <si>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</si>
  <si>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</si>
  <si>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</si>
  <si>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</si>
  <si>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</si>
  <si>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</si>
  <si>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</si>
  <si>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</si>
  <si>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</si>
  <si>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</si>
  <si>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</si>
  <si>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</si>
  <si>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</si>
  <si>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</si>
  <si>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</si>
  <si>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</si>
  <si>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</si>
  <si>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</si>
  <si>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</si>
  <si>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</si>
  <si>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</si>
  <si>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</si>
  <si>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</si>
  <si>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</si>
  <si>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</si>
  <si>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</si>
  <si>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</si>
  <si>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</si>
  <si>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</si>
  <si>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</si>
  <si>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</si>
  <si>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</si>
  <si>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</si>
  <si>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</si>
  <si>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</si>
  <si>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</si>
  <si>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</si>
  <si>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</si>
  <si>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</si>
  <si>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</si>
  <si>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</si>
  <si>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</si>
  <si>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</si>
  <si>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</si>
  <si>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</si>
  <si>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</si>
  <si>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</si>
  <si>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</si>
  <si>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</si>
  <si>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</si>
  <si>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</si>
  <si>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</si>
  <si>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</si>
  <si>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</si>
  <si>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</si>
  <si>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</si>
  <si>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</si>
  <si>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</si>
  <si>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</si>
  <si>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</si>
  <si>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</si>
  <si>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</si>
  <si>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</si>
  <si>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</si>
  <si>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</si>
  <si>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</si>
  <si>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</si>
  <si>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</si>
  <si>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</si>
  <si>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</si>
  <si>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</si>
  <si>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</si>
  <si>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</si>
  <si>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</si>
  <si>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</si>
  <si>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</si>
  <si>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</si>
  <si>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</si>
  <si>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</si>
  <si>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</si>
  <si>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</si>
  <si>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</si>
  <si>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</si>
  <si>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</si>
  <si>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</si>
  <si>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</si>
  <si>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</si>
  <si>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</si>
  <si>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</si>
  <si>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</si>
  <si>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</si>
  <si>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</si>
  <si>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</si>
  <si>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</si>
  <si>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</si>
  <si>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</si>
  <si>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</si>
  <si>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</si>
  <si>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</si>
  <si>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</si>
  <si>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</si>
  <si>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</si>
  <si>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</si>
  <si>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</si>
  <si>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</si>
  <si>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</si>
  <si>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</si>
  <si>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</si>
  <si>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</si>
  <si>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</si>
  <si>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</si>
  <si>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</si>
  <si>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</si>
  <si>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</si>
  <si>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</si>
  <si>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</si>
  <si>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</si>
  <si>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</si>
  <si>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</si>
  <si>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</si>
  <si>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</si>
  <si>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</si>
  <si>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</si>
  <si>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</si>
  <si>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</si>
  <si>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</si>
  <si>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</si>
  <si>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</si>
  <si>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</si>
  <si>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</si>
  <si>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</si>
  <si>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</si>
  <si>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</si>
  <si>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</si>
  <si>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</si>
  <si>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</si>
  <si>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</si>
  <si>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</si>
  <si>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</si>
  <si>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</si>
  <si>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</si>
  <si>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</si>
  <si>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</si>
  <si>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</si>
  <si>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</si>
  <si>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</si>
  <si>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</si>
  <si>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</si>
  <si>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</si>
  <si>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</si>
  <si>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</si>
  <si>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</si>
  <si>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</si>
  <si>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</si>
  <si>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</si>
  <si>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</si>
  <si>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</si>
  <si>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</si>
  <si>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</si>
  <si>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</si>
  <si>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</si>
  <si>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</si>
  <si>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</si>
  <si>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</si>
  <si>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</si>
  <si>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</si>
  <si>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</si>
  <si>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</si>
  <si>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</si>
  <si>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</si>
  <si>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</si>
  <si>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</si>
  <si>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</si>
  <si>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</si>
  <si>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</si>
  <si>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</si>
  <si>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</si>
  <si>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</si>
  <si>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</si>
  <si>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</si>
  <si>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</si>
  <si>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</si>
  <si>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</si>
  <si>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</si>
  <si>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</si>
  <si>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</si>
  <si>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</si>
  <si>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</si>
  <si>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</si>
  <si>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</si>
  <si>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</si>
  <si>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</si>
  <si>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</si>
  <si>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</si>
  <si>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</si>
  <si>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</si>
  <si>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</si>
  <si>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</si>
  <si>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</si>
  <si>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</si>
  <si>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</si>
  <si>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</si>
  <si>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</si>
  <si>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</si>
  <si>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</si>
  <si>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</si>
  <si>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</si>
  <si>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</si>
  <si>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</si>
  <si>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</si>
  <si>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</si>
  <si>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</si>
  <si>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</si>
  <si>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</si>
  <si>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</si>
  <si>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</si>
  <si>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</si>
  <si>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</si>
  <si>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</si>
  <si>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</si>
  <si>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</si>
  <si>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</si>
  <si>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</si>
  <si>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</si>
  <si>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</si>
  <si>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</si>
  <si>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</si>
  <si>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</si>
  <si>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</si>
  <si>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</si>
  <si>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</si>
  <si>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</si>
  <si>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</si>
  <si>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</si>
  <si>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</si>
  <si>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</si>
  <si>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</si>
  <si>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</si>
  <si>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</si>
  <si>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</si>
  <si>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</si>
  <si>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</si>
  <si>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</si>
  <si>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</si>
  <si>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</si>
  <si>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</si>
  <si>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</si>
  <si>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</si>
  <si>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</si>
  <si>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</si>
  <si>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</si>
  <si>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</si>
  <si>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</si>
  <si>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</si>
  <si>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</si>
  <si>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</si>
  <si>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</si>
  <si>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</si>
  <si>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</si>
  <si>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</si>
  <si>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</si>
  <si>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</si>
  <si>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</si>
  <si>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</si>
  <si>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</si>
  <si>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</si>
  <si>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</si>
  <si>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</si>
  <si>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</si>
  <si>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</si>
  <si>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</si>
  <si>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</si>
  <si>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</si>
  <si>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</si>
  <si>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</si>
  <si>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</si>
  <si>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</si>
  <si>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</si>
  <si>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</si>
  <si>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</si>
  <si>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</si>
  <si>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</si>
  <si>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</si>
  <si>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</si>
  <si>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</si>
  <si>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</si>
  <si>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</si>
  <si>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</si>
  <si>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</si>
  <si>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</si>
  <si>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</si>
  <si>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</si>
  <si>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</si>
  <si>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</si>
  <si>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</si>
  <si>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</si>
  <si>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</si>
  <si>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</si>
  <si>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</si>
  <si>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</si>
  <si>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</si>
  <si>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</si>
  <si>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</si>
  <si>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</si>
  <si>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</si>
  <si>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</si>
  <si>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</si>
  <si>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</si>
  <si>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</si>
  <si>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</si>
  <si>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</si>
  <si>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</si>
  <si>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</si>
  <si>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</si>
  <si>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</si>
  <si>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</si>
  <si>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</si>
  <si>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</si>
  <si>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</si>
  <si>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</si>
  <si>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</si>
  <si>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</si>
  <si>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</si>
  <si>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</si>
  <si>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</si>
  <si>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</si>
  <si>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</si>
  <si>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</si>
  <si>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</si>
  <si>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</si>
  <si>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</si>
  <si>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</si>
  <si>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</si>
  <si>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</si>
  <si>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</si>
  <si>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</si>
  <si>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</si>
  <si>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</si>
  <si>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</si>
  <si>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</si>
  <si>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</si>
  <si>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</si>
  <si>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</si>
  <si>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</si>
  <si>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</si>
  <si>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</si>
  <si>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</si>
  <si>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</si>
  <si>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</si>
  <si>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</si>
  <si>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</si>
  <si>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</si>
  <si>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</si>
  <si>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</si>
  <si>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</si>
  <si>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</si>
  <si>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</si>
  <si>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</si>
  <si>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</si>
  <si>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</si>
  <si>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</si>
  <si>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</si>
  <si>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</si>
  <si>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</si>
  <si>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</si>
  <si>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</si>
  <si>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</si>
  <si>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</si>
  <si>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</si>
  <si>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</si>
  <si>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</si>
  <si>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</si>
  <si>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</si>
  <si>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</si>
  <si>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</si>
  <si>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</si>
  <si>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</si>
  <si>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</si>
  <si>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</si>
  <si>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</si>
  <si>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</si>
  <si>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</si>
  <si>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</si>
  <si>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</si>
  <si>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</si>
  <si>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</si>
  <si>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</si>
  <si>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</si>
  <si>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</si>
  <si>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</si>
  <si>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</si>
  <si>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</si>
  <si>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</si>
  <si>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</si>
  <si>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</si>
  <si>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</si>
  <si>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</si>
  <si>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</si>
  <si>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</si>
  <si>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</si>
  <si>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</si>
  <si>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</si>
  <si>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</si>
  <si>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</si>
  <si>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</si>
  <si>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</si>
  <si>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</si>
  <si>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</si>
  <si>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</si>
  <si>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</si>
  <si>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</si>
  <si>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</si>
  <si>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</si>
  <si>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</si>
  <si>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</si>
  <si>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</si>
  <si>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</si>
  <si>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</si>
  <si>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</si>
  <si>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</si>
  <si>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</si>
  <si>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</si>
  <si>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</si>
  <si>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</si>
  <si>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</si>
  <si>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</si>
  <si>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</si>
  <si>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</si>
  <si>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</si>
  <si>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</si>
  <si>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</si>
  <si>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</si>
  <si>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</si>
  <si>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</si>
  <si>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</si>
  <si>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</si>
  <si>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</si>
  <si>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</si>
  <si>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</si>
  <si>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</si>
  <si>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</si>
  <si>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</si>
  <si>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</si>
  <si>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</si>
  <si>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</si>
  <si>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</si>
  <si>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</si>
  <si>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</si>
  <si>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</si>
  <si>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</si>
  <si>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</si>
  <si>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</si>
  <si>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</si>
  <si>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</si>
  <si>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</si>
  <si>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</si>
  <si>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</si>
  <si>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</si>
  <si>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</si>
  <si>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</si>
  <si>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</si>
  <si>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</si>
  <si>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</si>
  <si>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</si>
  <si>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</si>
  <si>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</si>
  <si>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</si>
  <si>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</si>
  <si>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</si>
  <si>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</si>
  <si>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</si>
  <si>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</si>
  <si>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</si>
  <si>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</si>
  <si>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</si>
  <si>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</si>
  <si>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</si>
  <si>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</si>
  <si>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</si>
  <si>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</si>
  <si>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</si>
  <si>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</si>
  <si>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</si>
  <si>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</si>
  <si>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</si>
  <si>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</si>
  <si>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</si>
  <si>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</si>
  <si>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</si>
  <si>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</si>
  <si>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</si>
  <si>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</si>
  <si>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</si>
  <si>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</si>
  <si>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</si>
  <si>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</si>
  <si>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</si>
  <si>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</si>
  <si>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</si>
  <si>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</si>
  <si>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</si>
  <si>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</si>
  <si>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</si>
  <si>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</si>
  <si>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</si>
  <si>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</si>
  <si>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</si>
  <si>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</si>
  <si>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</si>
  <si>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</si>
  <si>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</si>
  <si>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</si>
  <si>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</si>
  <si>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</si>
  <si>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</si>
  <si>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</si>
  <si>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</si>
  <si>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</si>
  <si>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</si>
  <si>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</si>
  <si>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</si>
  <si>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</si>
  <si>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</si>
  <si>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</si>
  <si>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</si>
  <si>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</si>
  <si>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</si>
  <si>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</si>
  <si>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</si>
  <si>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</si>
  <si>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</si>
  <si>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</si>
  <si>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</si>
  <si>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</si>
  <si>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</si>
  <si>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</si>
  <si>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</si>
  <si>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</si>
  <si>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</si>
  <si>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</si>
  <si>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</si>
  <si>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</si>
  <si>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</si>
  <si>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</si>
  <si>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</si>
  <si>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</si>
  <si>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</si>
  <si>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</si>
  <si>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</si>
  <si>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</si>
  <si>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</si>
  <si>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</si>
  <si>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</si>
  <si>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</si>
  <si>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</si>
  <si>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</si>
  <si>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</si>
  <si>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</si>
  <si>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</si>
  <si>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</si>
  <si>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</si>
  <si>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</si>
  <si>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</si>
  <si>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</si>
  <si>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</si>
  <si>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</si>
  <si>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</si>
  <si>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</si>
  <si>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</si>
  <si>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</si>
  <si>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</si>
  <si>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</si>
  <si>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</si>
  <si>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</si>
  <si>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</si>
  <si>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</si>
  <si>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</si>
  <si>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</si>
  <si>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</si>
  <si>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</si>
  <si>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</si>
  <si>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</si>
  <si>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</si>
  <si>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</si>
  <si>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</si>
  <si>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</si>
  <si>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</si>
  <si>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</si>
  <si>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</si>
  <si>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</si>
  <si>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</si>
  <si>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</si>
  <si>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</si>
  <si>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</si>
  <si>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</si>
  <si>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</si>
  <si>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</si>
  <si>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</si>
  <si>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</si>
  <si>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</si>
  <si>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</si>
  <si>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</si>
  <si>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</si>
  <si>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</si>
  <si>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</si>
  <si>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</si>
  <si>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</si>
  <si>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</si>
  <si>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</si>
  <si>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</si>
  <si>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</si>
  <si>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</si>
  <si>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</si>
  <si>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</si>
  <si>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</si>
  <si>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</si>
  <si>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</si>
  <si>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</si>
  <si>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</si>
  <si>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</si>
  <si>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</si>
  <si>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</si>
  <si>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</si>
  <si>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</si>
  <si>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</si>
  <si>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</si>
  <si>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</si>
  <si>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</si>
  <si>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</si>
  <si>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</si>
  <si>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</si>
  <si>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</si>
  <si>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</si>
  <si>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</si>
  <si>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</si>
  <si>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</si>
  <si>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</si>
  <si>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</si>
  <si>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</si>
  <si>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</si>
  <si>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</si>
  <si>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</si>
  <si>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</si>
  <si>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</si>
  <si>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</si>
  <si>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</si>
  <si>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</si>
  <si>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</si>
  <si>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</si>
  <si>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</si>
  <si>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</si>
  <si>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</si>
  <si>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</si>
  <si>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</si>
  <si>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</si>
  <si>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</si>
  <si>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</si>
  <si>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</si>
  <si>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</si>
  <si>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</si>
  <si>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</si>
  <si>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</si>
  <si>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</si>
  <si>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</si>
  <si>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</si>
  <si>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</si>
  <si>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</si>
  <si>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</si>
  <si>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</si>
  <si>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</si>
  <si>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</si>
  <si>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</si>
  <si>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</si>
  <si>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</si>
  <si>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</si>
  <si>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</si>
  <si>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</si>
  <si>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</si>
  <si>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</si>
  <si>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</si>
  <si>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</si>
  <si>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</si>
  <si>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</si>
  <si>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</si>
  <si>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</si>
  <si>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</si>
  <si>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</si>
  <si>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</si>
  <si>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</si>
  <si>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</si>
  <si>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</si>
  <si>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</si>
  <si>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</si>
  <si>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</si>
  <si>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</si>
  <si>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</si>
  <si>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</si>
  <si>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</si>
  <si>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</si>
  <si>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</si>
  <si>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</si>
  <si>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</si>
  <si>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</si>
  <si>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</si>
  <si>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</si>
  <si>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</si>
  <si>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</si>
  <si>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</si>
  <si>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</si>
  <si>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</si>
  <si>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</si>
  <si>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</si>
  <si>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</si>
  <si>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</si>
  <si>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</si>
  <si>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</si>
  <si>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</si>
  <si>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</si>
  <si>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</si>
  <si>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</si>
  <si>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</si>
  <si>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</si>
  <si>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</si>
  <si>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</si>
  <si>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</si>
  <si>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</si>
  <si>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</si>
  <si>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</si>
  <si>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</si>
  <si>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</si>
  <si>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</si>
  <si>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</si>
  <si>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</si>
  <si>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</si>
  <si>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</si>
  <si>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</si>
  <si>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</si>
  <si>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</si>
  <si>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</si>
  <si>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</si>
  <si>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</si>
  <si>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</si>
  <si>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</si>
  <si>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</si>
  <si>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</si>
  <si>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</si>
  <si>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</si>
  <si>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</si>
  <si>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</si>
  <si>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</si>
  <si>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</si>
  <si>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</si>
  <si>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</si>
  <si>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</si>
  <si>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</si>
  <si>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</si>
  <si>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</si>
  <si>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</si>
  <si>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</si>
  <si>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</si>
  <si>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</si>
  <si>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</si>
  <si>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</si>
  <si>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</si>
  <si>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</si>
  <si>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</si>
  <si>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</si>
  <si>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</si>
  <si>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</si>
  <si>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</si>
  <si>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</si>
  <si>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</si>
  <si>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</si>
  <si>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</si>
  <si>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</si>
  <si>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</si>
  <si>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</si>
  <si>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</si>
  <si>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</si>
  <si>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</si>
  <si>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</si>
  <si>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</si>
  <si>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</si>
  <si>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</si>
  <si>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</si>
  <si>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</si>
  <si>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</si>
  <si>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</si>
  <si>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</si>
  <si>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</si>
  <si>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</si>
  <si>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</si>
  <si>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</si>
  <si>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</si>
  <si>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</si>
  <si>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</si>
  <si>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</si>
  <si>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</si>
  <si>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</si>
  <si>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</si>
  <si>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</si>
  <si>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</si>
  <si>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</si>
  <si>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</si>
  <si>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</si>
  <si>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</si>
  <si>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</si>
  <si>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</si>
  <si>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</si>
  <si>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</si>
  <si>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</si>
  <si>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</si>
  <si>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</si>
  <si>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</si>
  <si>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</si>
  <si>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</si>
  <si>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</si>
  <si>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</si>
  <si>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</si>
  <si>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</si>
  <si>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</si>
  <si>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</si>
  <si>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</si>
  <si>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</si>
  <si>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</si>
  <si>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</si>
  <si>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</si>
  <si>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</si>
  <si>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</si>
  <si>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</si>
  <si>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</si>
  <si>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</si>
  <si>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</si>
  <si>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</si>
  <si>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</si>
  <si>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</si>
  <si>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</si>
  <si>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</si>
  <si>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</si>
  <si>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</si>
  <si>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</si>
  <si>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</si>
  <si>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</si>
  <si>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</si>
  <si>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</si>
  <si>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</si>
  <si>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</si>
  <si>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</si>
  <si>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</si>
  <si>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</si>
  <si>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</si>
  <si>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</si>
  <si>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</si>
  <si>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</si>
  <si>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</si>
  <si>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</si>
  <si>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</si>
  <si>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</si>
  <si>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</si>
  <si>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</si>
  <si>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</si>
  <si>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</si>
  <si>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</si>
  <si>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</si>
  <si>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</si>
  <si>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</si>
  <si>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</si>
  <si>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</si>
  <si>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</si>
  <si>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</si>
  <si>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</si>
  <si>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</si>
  <si>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</si>
  <si>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</si>
  <si>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</si>
  <si>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</si>
  <si>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</si>
  <si>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</si>
  <si>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</si>
  <si>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</si>
  <si>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</si>
  <si>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</si>
  <si>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</si>
  <si>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</si>
  <si>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</si>
  <si>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</si>
  <si>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</si>
  <si>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</si>
  <si>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</si>
  <si>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</si>
  <si>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</si>
  <si>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</si>
  <si>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</si>
  <si>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</si>
  <si>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</si>
  <si>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</si>
  <si>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</si>
  <si>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</si>
  <si>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</si>
  <si>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</si>
  <si>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</si>
  <si>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</si>
  <si>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</si>
  <si>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</si>
  <si>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</si>
  <si>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</si>
  <si>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</si>
  <si>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</si>
  <si>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</si>
  <si>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</si>
  <si>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</si>
  <si>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</si>
  <si>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</si>
  <si>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</si>
  <si>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</si>
  <si>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</si>
  <si>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</si>
  <si>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</si>
  <si>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</si>
  <si>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</si>
  <si>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</si>
  <si>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</si>
  <si>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</si>
  <si>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</si>
  <si>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</si>
  <si>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</si>
  <si>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</si>
  <si>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</si>
  <si>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</si>
  <si>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</si>
  <si>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</si>
  <si>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</si>
  <si>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</si>
  <si>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</si>
  <si>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</si>
  <si>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</si>
  <si>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</si>
  <si>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</si>
  <si>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</si>
  <si>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</si>
  <si>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</si>
  <si>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</si>
  <si>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</si>
  <si>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</si>
  <si>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</si>
  <si>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</si>
  <si>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</si>
  <si>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</si>
  <si>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</si>
  <si>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</si>
  <si>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</si>
  <si>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</si>
  <si>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</si>
  <si>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</si>
  <si>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</si>
  <si>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</si>
  <si>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</si>
  <si>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</si>
  <si>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</si>
  <si>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</si>
  <si>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</si>
  <si>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</si>
  <si>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</si>
  <si>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</si>
  <si>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</si>
  <si>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</si>
  <si>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</si>
  <si>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</si>
  <si>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</si>
  <si>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</si>
  <si>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</si>
  <si>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</si>
  <si>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</si>
  <si>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</si>
  <si>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</si>
  <si>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</si>
  <si>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</si>
  <si>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</si>
  <si>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</si>
  <si>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</si>
  <si>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</si>
  <si>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</si>
  <si>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</si>
  <si>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</si>
  <si>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</si>
  <si>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</si>
  <si>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</si>
  <si>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</si>
  <si>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</si>
  <si>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</si>
  <si>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</si>
  <si>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</si>
  <si>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</si>
  <si>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</si>
  <si>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</si>
  <si>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</si>
  <si>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</si>
  <si>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</si>
  <si>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</si>
  <si>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</si>
  <si>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</si>
  <si>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</si>
  <si>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</si>
  <si>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</si>
  <si>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</si>
  <si>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</si>
  <si>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</si>
  <si>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</si>
  <si>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</si>
  <si>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</si>
  <si>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</si>
  <si>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</si>
  <si>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</si>
  <si>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</si>
  <si>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</si>
  <si>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</si>
  <si>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</si>
  <si>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</si>
  <si>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</si>
  <si>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</si>
  <si>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</si>
  <si>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</si>
  <si>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</si>
  <si>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</si>
  <si>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</si>
  <si>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</si>
  <si>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</si>
  <si>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</si>
  <si>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</si>
  <si>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</si>
  <si>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</si>
  <si>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</si>
  <si>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</si>
  <si>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</si>
  <si>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</si>
  <si>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</si>
  <si>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</si>
  <si>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</si>
  <si>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</si>
  <si>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</si>
  <si>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</si>
  <si>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</si>
  <si>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</si>
  <si>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</si>
  <si>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</si>
  <si>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</si>
  <si>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</si>
  <si>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</si>
  <si>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</si>
  <si>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</si>
  <si>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</si>
  <si>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</si>
  <si>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</si>
  <si>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</si>
  <si>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</si>
  <si>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</si>
  <si>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</si>
  <si>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</si>
  <si>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</si>
  <si>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</si>
  <si>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</si>
  <si>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</si>
  <si>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</si>
  <si>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</si>
  <si>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</si>
  <si>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</si>
  <si>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</si>
  <si>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</si>
  <si>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</si>
  <si>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</si>
  <si>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</si>
  <si>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</si>
  <si>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</si>
  <si>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</si>
  <si>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</si>
  <si>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</si>
  <si>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</si>
  <si>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</si>
  <si>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</si>
  <si>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</si>
  <si>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</si>
  <si>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</si>
  <si>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</si>
  <si>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</si>
  <si>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</si>
  <si>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</si>
  <si>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</si>
  <si>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</si>
  <si>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</si>
  <si>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</si>
  <si>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</si>
  <si>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</si>
  <si>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</si>
  <si>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</si>
  <si>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</si>
  <si>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</si>
  <si>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</si>
  <si>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</si>
  <si>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</si>
  <si>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</si>
  <si>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</si>
  <si>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</si>
  <si>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</si>
  <si>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</si>
  <si>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</si>
  <si>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</si>
  <si>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</si>
  <si>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</si>
  <si>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</si>
  <si>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</si>
  <si>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</si>
  <si>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</si>
  <si>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</si>
  <si>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</si>
  <si>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</si>
  <si>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</si>
  <si>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</si>
  <si>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</si>
  <si>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</si>
  <si>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</si>
  <si>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</si>
  <si>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</si>
  <si>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</si>
  <si>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</si>
  <si>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</si>
  <si>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</si>
  <si>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</si>
  <si>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</si>
  <si>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</si>
  <si>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</si>
  <si>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</si>
  <si>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</si>
  <si>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</si>
  <si>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</si>
  <si>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</si>
  <si>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</si>
  <si>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</si>
  <si>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</si>
  <si>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</si>
  <si>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</si>
  <si>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</si>
  <si>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</si>
  <si>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</si>
  <si>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</si>
  <si>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</si>
  <si>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</si>
  <si>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</si>
  <si>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</si>
  <si>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</si>
  <si>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</si>
  <si>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</si>
  <si>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</si>
  <si>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</si>
  <si>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</si>
  <si>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</si>
  <si>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</si>
  <si>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</si>
  <si>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</si>
  <si>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</si>
  <si>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</si>
  <si>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</si>
  <si>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</si>
  <si>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</si>
  <si>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</si>
  <si>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</si>
  <si>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</si>
  <si>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</si>
  <si>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</si>
  <si>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</si>
  <si>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</si>
  <si>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</si>
  <si>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</si>
  <si>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</si>
  <si>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</si>
  <si>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</si>
  <si>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</si>
  <si>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</si>
  <si>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</si>
  <si>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</si>
  <si>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</si>
  <si>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</si>
  <si>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</si>
  <si>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</si>
  <si>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</si>
  <si>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</si>
  <si>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</si>
  <si>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</si>
  <si>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</si>
  <si>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</si>
  <si>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</si>
  <si>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</si>
  <si>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</si>
  <si>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</si>
  <si>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</si>
  <si>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</si>
  <si>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</si>
  <si>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</si>
  <si>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</si>
  <si>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</si>
  <si>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</si>
  <si>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</si>
  <si>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</si>
  <si>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</si>
  <si>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</si>
  <si>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</si>
  <si>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</si>
  <si>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</si>
  <si>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</si>
  <si>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</si>
  <si>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</si>
  <si>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</si>
  <si>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</si>
  <si>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</si>
  <si>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</si>
  <si>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</si>
  <si>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</si>
  <si>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</si>
  <si>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</si>
  <si>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</si>
  <si>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</si>
  <si>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</si>
  <si>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</si>
  <si>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</si>
  <si>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</si>
  <si>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</si>
  <si>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</si>
  <si>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</si>
  <si>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</si>
  <si>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</si>
  <si>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</si>
  <si>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</si>
  <si>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</si>
  <si>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</si>
  <si>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</si>
  <si>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</si>
  <si>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</si>
  <si>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</si>
  <si>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</si>
  <si>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</si>
  <si>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</si>
  <si>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</si>
  <si>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</si>
  <si>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</si>
  <si>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</si>
  <si>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</si>
  <si>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</si>
  <si>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</si>
  <si>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</si>
  <si>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</si>
  <si>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</si>
  <si>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</si>
  <si>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</si>
  <si>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</si>
  <si>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</si>
  <si>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</si>
  <si>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</si>
  <si>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</si>
  <si>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</si>
  <si>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</si>
  <si>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</si>
  <si>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</si>
  <si>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</si>
  <si>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</si>
  <si>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</si>
  <si>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</si>
  <si>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</si>
  <si>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</si>
  <si>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</si>
  <si>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</si>
  <si>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</si>
  <si>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</si>
  <si>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</si>
  <si>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</si>
  <si>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</si>
  <si>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</si>
  <si>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</si>
  <si>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</si>
  <si>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</si>
  <si>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</si>
  <si>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</si>
  <si>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</si>
  <si>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</si>
  <si>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</si>
  <si>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</si>
  <si>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</si>
  <si>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</si>
  <si>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</si>
  <si>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</si>
  <si>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</si>
  <si>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</si>
  <si>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</si>
  <si>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</si>
  <si>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</si>
  <si>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</si>
  <si>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</si>
  <si>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</si>
  <si>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</si>
  <si>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</si>
  <si>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</si>
  <si>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</si>
  <si>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</si>
  <si>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</si>
  <si>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</si>
  <si>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</si>
  <si>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</si>
  <si>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</si>
  <si>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</si>
  <si>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</si>
  <si>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</si>
  <si>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</si>
  <si>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</si>
  <si>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</si>
  <si>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</si>
  <si>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</si>
  <si>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</si>
  <si>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</si>
  <si>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</si>
  <si>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</si>
  <si>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</si>
  <si>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</si>
  <si>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</si>
  <si>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</si>
  <si>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</si>
  <si>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</si>
  <si>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</si>
  <si>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</si>
  <si>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</si>
  <si>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</si>
  <si>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</si>
  <si>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</si>
  <si>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</si>
  <si>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</si>
  <si>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</si>
  <si>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</si>
  <si>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</si>
  <si>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</si>
  <si>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</si>
  <si>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</si>
  <si>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</si>
  <si>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</si>
  <si>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</si>
  <si>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</si>
  <si>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</si>
  <si>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</si>
  <si>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</si>
  <si>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</si>
  <si>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</si>
  <si>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</si>
  <si>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</si>
  <si>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</si>
  <si>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</si>
  <si>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</si>
  <si>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</si>
  <si>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</si>
  <si>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</si>
  <si>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</si>
  <si>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</si>
  <si>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</si>
  <si>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</si>
  <si>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</si>
  <si>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</si>
  <si>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</si>
  <si>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</si>
  <si>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</si>
  <si>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</si>
  <si>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</si>
  <si>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</si>
  <si>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</si>
  <si>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</si>
  <si>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</si>
  <si>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</si>
  <si>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</si>
  <si>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</si>
  <si>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</si>
  <si>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</si>
  <si>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</si>
  <si>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</si>
  <si>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</si>
  <si>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</si>
  <si>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</si>
  <si>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</si>
  <si>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</si>
  <si>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</si>
  <si>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</si>
  <si>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</si>
  <si>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</si>
  <si>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</si>
  <si>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</si>
  <si>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</si>
  <si>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</si>
  <si>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</si>
  <si>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</si>
  <si>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</si>
  <si>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</si>
  <si>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</si>
  <si>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</si>
  <si>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</si>
  <si>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</si>
  <si>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</si>
  <si>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</si>
  <si>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</si>
  <si>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</si>
  <si>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</si>
  <si>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</si>
  <si>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</si>
  <si>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</si>
  <si>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</si>
  <si>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</si>
  <si>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</si>
  <si>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</si>
  <si>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</si>
  <si>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</si>
  <si>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</si>
  <si>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</si>
  <si>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</si>
  <si>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</si>
  <si>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</si>
  <si>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</si>
  <si>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</si>
  <si>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</si>
  <si>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</si>
  <si>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</si>
  <si>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</si>
  <si>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</si>
  <si>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</si>
  <si>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</si>
  <si>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</si>
  <si>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</si>
  <si>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</si>
  <si>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</si>
  <si>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</si>
  <si>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</si>
  <si>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</si>
  <si>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</si>
  <si>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</si>
  <si>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</si>
  <si>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</si>
  <si>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</si>
  <si>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</si>
  <si>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</si>
  <si>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</si>
  <si>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</si>
  <si>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</si>
  <si>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</si>
  <si>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</si>
  <si>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</si>
  <si>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</si>
  <si>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</si>
  <si>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</si>
  <si>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</si>
  <si>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</si>
  <si>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</si>
  <si>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</si>
  <si>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</si>
  <si>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</si>
  <si>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</si>
  <si>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</si>
  <si>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</si>
  <si>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</si>
  <si>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</si>
  <si>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</si>
  <si>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</si>
  <si>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</si>
  <si>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</si>
  <si>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</si>
  <si>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</si>
  <si>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</si>
  <si>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</si>
  <si>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</si>
  <si>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</si>
  <si>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</si>
  <si>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</si>
  <si>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</si>
  <si>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</si>
  <si>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</si>
  <si>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</si>
  <si>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</si>
  <si>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</si>
  <si>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</si>
  <si>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</si>
  <si>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</si>
  <si>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</si>
  <si>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</si>
  <si>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</si>
  <si>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</si>
  <si>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</si>
  <si>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</si>
  <si>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</si>
  <si>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</si>
  <si>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</si>
  <si>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</si>
  <si>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</si>
  <si>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</si>
  <si>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</si>
  <si>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</si>
  <si>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</si>
  <si>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</si>
  <si>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</si>
  <si>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</si>
  <si>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</si>
  <si>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</si>
  <si>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</si>
  <si>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</si>
  <si>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</si>
  <si>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</si>
  <si>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</si>
  <si>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</si>
  <si>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</si>
  <si>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</si>
  <si>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</si>
  <si>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</si>
  <si>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</si>
  <si>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</si>
  <si>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</si>
  <si>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</si>
  <si>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</si>
  <si>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</si>
  <si>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</si>
  <si>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</si>
  <si>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</si>
  <si>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</si>
  <si>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</si>
  <si>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</si>
  <si>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</si>
  <si>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</si>
  <si>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</si>
  <si>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</si>
  <si>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</si>
  <si>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</si>
  <si>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</si>
  <si>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</si>
  <si>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</si>
  <si>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</si>
  <si>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</si>
  <si>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</si>
  <si>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</si>
  <si>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</si>
  <si>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</si>
  <si>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</si>
  <si>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</si>
  <si>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</si>
  <si>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</si>
  <si>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</si>
  <si>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</si>
  <si>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</si>
  <si>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</si>
  <si>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</si>
  <si>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</si>
  <si>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</si>
  <si>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</si>
  <si>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</si>
  <si>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</si>
  <si>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</si>
  <si>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</si>
  <si>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</si>
  <si>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</si>
  <si>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</si>
  <si>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</si>
  <si>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</si>
  <si>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</si>
  <si>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</si>
  <si>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</si>
  <si>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</si>
  <si>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</si>
  <si>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</si>
  <si>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</si>
  <si>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</si>
  <si>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</si>
  <si>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</si>
  <si>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</si>
  <si>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</si>
  <si>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</si>
  <si>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</si>
  <si>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</si>
  <si>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</si>
  <si>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</si>
  <si>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</si>
  <si>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</si>
  <si>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</si>
  <si>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</si>
  <si>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</si>
  <si>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</si>
  <si>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</si>
  <si>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</si>
  <si>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</si>
  <si>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</si>
  <si>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</si>
  <si>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</si>
  <si>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</si>
  <si>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</si>
  <si>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</si>
  <si>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</si>
  <si>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</si>
  <si>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</si>
  <si>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</si>
  <si>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</si>
  <si>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</si>
  <si>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</si>
  <si>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</si>
  <si>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</si>
  <si>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</si>
  <si>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</si>
  <si>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</si>
  <si>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</si>
  <si>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</si>
  <si>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</si>
  <si>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</si>
  <si>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</si>
  <si>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</si>
  <si>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</si>
  <si>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</si>
  <si>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</si>
  <si>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</si>
  <si>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</si>
  <si>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</si>
  <si>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</si>
  <si>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</si>
  <si>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</si>
  <si>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</si>
  <si>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</si>
  <si>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</si>
  <si>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</si>
  <si>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</si>
  <si>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</si>
  <si>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</si>
  <si>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</si>
  <si>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</si>
  <si>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</si>
  <si>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</si>
  <si>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</si>
  <si>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</si>
  <si>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</si>
  <si>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</si>
  <si>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</si>
  <si>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</si>
  <si>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</si>
  <si>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</si>
  <si>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</si>
  <si>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</si>
  <si>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</si>
  <si>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</si>
  <si>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</si>
  <si>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</si>
  <si>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</si>
  <si>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</si>
  <si>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</si>
  <si>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</si>
  <si>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</si>
  <si>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</si>
  <si>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</si>
  <si>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</si>
  <si>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</si>
  <si>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</si>
  <si>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</si>
  <si>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</si>
  <si>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</si>
  <si>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</si>
  <si>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</si>
  <si>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</si>
  <si>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</si>
  <si>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</si>
  <si>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</si>
  <si>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</si>
  <si>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</si>
  <si>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</si>
  <si>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</si>
  <si>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</si>
  <si>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</si>
  <si>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</si>
  <si>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</si>
  <si>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</si>
  <si>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</si>
  <si>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</si>
  <si>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</si>
  <si>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</si>
  <si>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</si>
  <si>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</si>
  <si>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</si>
  <si>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</si>
  <si>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</si>
  <si>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</si>
  <si>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</si>
  <si>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</si>
  <si>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</si>
  <si>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</si>
  <si>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</si>
  <si>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</si>
  <si>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</si>
  <si>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</si>
  <si>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</si>
  <si>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</si>
  <si>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</si>
  <si>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</si>
  <si>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</si>
  <si>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</si>
  <si>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</si>
  <si>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</si>
  <si>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</si>
  <si>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</si>
  <si>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</si>
  <si>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</si>
  <si>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</si>
  <si>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</si>
  <si>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</si>
  <si>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</si>
  <si>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</si>
  <si>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</si>
  <si>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</si>
  <si>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</si>
  <si>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</si>
  <si>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</si>
  <si>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</si>
  <si>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</si>
  <si>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</si>
  <si>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</si>
  <si>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</si>
  <si>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</si>
  <si>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</si>
  <si>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</si>
  <si>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</si>
  <si>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</si>
  <si>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</si>
  <si>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</si>
  <si>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</si>
  <si>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</si>
  <si>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</si>
  <si>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</si>
  <si>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</si>
  <si>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</si>
  <si>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</si>
  <si>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</si>
  <si>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</si>
  <si>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</si>
  <si>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</si>
  <si>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</si>
  <si>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</si>
  <si>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</si>
  <si>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</si>
  <si>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</si>
  <si>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</si>
  <si>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</si>
  <si>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</si>
  <si>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</si>
  <si>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</si>
  <si>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</si>
  <si>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</si>
  <si>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</si>
  <si>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</si>
  <si>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</si>
  <si>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</si>
  <si>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</si>
  <si>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</si>
  <si>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</si>
  <si>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</si>
  <si>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</si>
  <si>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</si>
  <si>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</si>
  <si>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</si>
  <si>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</si>
  <si>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</si>
  <si>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</si>
  <si>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</si>
  <si>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</si>
  <si>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</si>
  <si>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</si>
  <si>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</si>
  <si>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</si>
  <si>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</si>
  <si>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</si>
  <si>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</si>
  <si>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</si>
  <si>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</si>
  <si>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</si>
  <si>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</si>
  <si>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</si>
  <si>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</si>
  <si>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</si>
  <si>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</si>
  <si>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</si>
  <si>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</si>
  <si>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</si>
  <si>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</si>
  <si>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</si>
  <si>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</si>
  <si>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</si>
  <si>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</si>
  <si>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</si>
  <si>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</si>
  <si>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</si>
  <si>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</si>
  <si>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</si>
  <si>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</si>
  <si>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</si>
  <si>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</si>
  <si>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</si>
  <si>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</si>
  <si>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</si>
  <si>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</si>
  <si>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</si>
  <si>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</si>
  <si>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</si>
  <si>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</si>
  <si>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</si>
  <si>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</si>
  <si>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</si>
  <si>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</si>
  <si>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</si>
  <si>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</si>
  <si>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</si>
  <si>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</si>
  <si>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</si>
  <si>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</si>
  <si>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</si>
  <si>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</si>
  <si>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</si>
  <si>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</si>
  <si>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</si>
  <si>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</si>
  <si>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</si>
  <si>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</si>
  <si>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</si>
  <si>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</si>
  <si>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</si>
  <si>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</si>
  <si>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</si>
  <si>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</si>
  <si>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</si>
  <si>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</si>
  <si>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</si>
  <si>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</si>
  <si>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</si>
  <si>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</si>
  <si>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</si>
  <si>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</si>
  <si>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</si>
  <si>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</si>
  <si>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</si>
  <si>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</si>
  <si>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</si>
  <si>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</si>
  <si>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</si>
  <si>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</si>
  <si>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</si>
  <si>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</si>
  <si>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</si>
  <si>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</si>
  <si>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</si>
  <si>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</si>
  <si>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</si>
  <si>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</si>
  <si>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</si>
  <si>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</si>
  <si>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</si>
  <si>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</si>
  <si>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</si>
  <si>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</si>
  <si>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</si>
  <si>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</si>
  <si>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</si>
  <si>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</si>
  <si>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</si>
  <si>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</si>
  <si>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</si>
  <si>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</si>
  <si>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</si>
  <si>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</si>
  <si>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</si>
  <si>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</si>
  <si>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</si>
  <si>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</si>
  <si>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</si>
  <si>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</si>
  <si>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</si>
  <si>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</si>
  <si>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</si>
  <si>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</si>
  <si>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</si>
  <si>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</si>
  <si>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</si>
  <si>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</si>
  <si>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</si>
  <si>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</si>
  <si>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</si>
  <si>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</si>
  <si>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</si>
  <si>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</si>
  <si>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</si>
  <si>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</si>
  <si>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</si>
  <si>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</si>
  <si>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</si>
  <si>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</si>
  <si>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</si>
  <si>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</si>
  <si>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</si>
  <si>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</si>
  <si>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</si>
  <si>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</si>
  <si>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</si>
  <si>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</si>
  <si>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</si>
  <si>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</si>
  <si>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</si>
  <si>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</si>
  <si>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</si>
  <si>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</si>
  <si>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</si>
  <si>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</si>
  <si>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</si>
  <si>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</si>
  <si>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</si>
  <si>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</si>
  <si>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</si>
  <si>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</si>
  <si>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</si>
  <si>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</si>
  <si>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</si>
  <si>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</si>
  <si>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</si>
  <si>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</si>
  <si>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</si>
  <si>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</si>
  <si>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</si>
  <si>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</si>
  <si>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</si>
  <si>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</si>
  <si>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</si>
  <si>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</si>
  <si>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</si>
  <si>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</si>
  <si>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</si>
  <si>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</si>
  <si>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</si>
  <si>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</si>
  <si>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</si>
  <si>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</si>
  <si>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</si>
  <si>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</si>
  <si>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</si>
  <si>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</si>
  <si>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</si>
  <si>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</si>
  <si>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</si>
  <si>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</si>
  <si>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</si>
  <si>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</si>
  <si>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</si>
  <si>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</si>
  <si>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</si>
  <si>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</si>
  <si>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</si>
  <si>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</si>
  <si>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</si>
  <si>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</si>
  <si>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</si>
  <si>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</si>
  <si>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</si>
  <si>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</si>
  <si>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</si>
  <si>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</si>
  <si>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</si>
  <si>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</si>
  <si>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</si>
  <si>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</si>
  <si>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</si>
  <si>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</si>
  <si>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</si>
  <si>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</si>
  <si>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</si>
  <si>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</si>
  <si>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</si>
  <si>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</si>
  <si>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</si>
  <si>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</si>
  <si>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</si>
  <si>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</si>
  <si>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</si>
  <si>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</si>
  <si>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</si>
  <si>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</si>
  <si>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</si>
  <si>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</si>
  <si>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</si>
  <si>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</si>
  <si>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</si>
  <si>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</si>
  <si>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</si>
  <si>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</si>
  <si>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</si>
  <si>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</si>
  <si>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</si>
  <si>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</si>
  <si>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</si>
  <si>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</si>
  <si>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</si>
  <si>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</si>
  <si>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</si>
  <si>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</si>
  <si>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</si>
  <si>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</si>
  <si>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</si>
  <si>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</si>
  <si>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</si>
  <si>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</si>
  <si>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</si>
  <si>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</si>
  <si>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</si>
  <si>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</si>
  <si>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</si>
  <si>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</si>
  <si>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</si>
  <si>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</si>
  <si>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</si>
  <si>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</si>
  <si>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</si>
  <si>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</si>
  <si>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</si>
  <si>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</si>
  <si>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</si>
  <si>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</si>
  <si>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</si>
  <si>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</si>
  <si>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</si>
  <si>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</si>
  <si>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</si>
  <si>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</si>
  <si>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</si>
  <si>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</si>
  <si>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</si>
  <si>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</si>
  <si>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</si>
  <si>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</si>
  <si>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</si>
  <si>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</si>
  <si>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</si>
  <si>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</si>
  <si>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</si>
  <si>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</si>
  <si>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</si>
  <si>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</si>
  <si>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</si>
  <si>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</si>
  <si>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</si>
  <si>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</si>
  <si>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</si>
  <si>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</si>
  <si>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</si>
  <si>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</si>
  <si>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</si>
  <si>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</si>
  <si>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</si>
  <si>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</si>
  <si>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</si>
  <si>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</si>
  <si>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</si>
  <si>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</si>
  <si>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</si>
  <si>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</si>
  <si>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</si>
  <si>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</si>
  <si>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</si>
  <si>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</si>
  <si>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</si>
  <si>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</si>
  <si>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</si>
  <si>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</si>
  <si>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</si>
  <si>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</si>
  <si>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</si>
  <si>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</si>
  <si>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</si>
  <si>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</si>
  <si>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</si>
  <si>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</si>
  <si>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</si>
  <si>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</si>
  <si>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</si>
  <si>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</si>
  <si>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</si>
  <si>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</si>
  <si>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</si>
  <si>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</si>
  <si>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</si>
  <si>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</si>
  <si>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</si>
  <si>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</si>
  <si>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</si>
  <si>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</si>
  <si>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</si>
  <si>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</si>
  <si>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</si>
  <si>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</si>
  <si>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</si>
  <si>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</si>
  <si>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</si>
  <si>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</si>
  <si>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</si>
  <si>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</si>
  <si>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</si>
  <si>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</si>
  <si>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</si>
  <si>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</si>
  <si>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</si>
  <si>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</si>
  <si>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</si>
  <si>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</si>
  <si>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</si>
  <si>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</si>
  <si>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</si>
  <si>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</si>
  <si>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</si>
  <si>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</si>
  <si>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</si>
  <si>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</si>
  <si>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</si>
  <si>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</si>
  <si>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</si>
  <si>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</si>
  <si>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</si>
  <si>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</si>
  <si>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</si>
  <si>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</si>
  <si>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</si>
  <si>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</si>
  <si>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</si>
  <si>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</si>
  <si>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</si>
  <si>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</si>
  <si>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</si>
  <si>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</si>
  <si>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</si>
  <si>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</si>
  <si>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</si>
  <si>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</si>
  <si>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</si>
  <si>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</si>
  <si>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</si>
  <si>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</si>
  <si>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</si>
  <si>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</si>
  <si>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</si>
  <si>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</si>
  <si>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</si>
  <si>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</si>
  <si>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</si>
  <si>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</si>
  <si>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</si>
  <si>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</si>
  <si>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</si>
  <si>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</si>
  <si>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</si>
  <si>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</si>
  <si>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</si>
  <si>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</si>
  <si>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</si>
  <si>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</si>
  <si>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</si>
  <si>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</si>
  <si>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</si>
  <si>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</si>
  <si>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</si>
  <si>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</si>
  <si>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</si>
  <si>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</si>
  <si>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</si>
  <si>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</si>
  <si>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</si>
  <si>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</si>
  <si>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</si>
  <si>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</si>
  <si>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</si>
  <si>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</si>
  <si>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</si>
  <si>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</si>
  <si>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</si>
  <si>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</si>
  <si>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</si>
  <si>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</si>
  <si>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</si>
  <si>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</si>
  <si>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</si>
  <si>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</si>
  <si>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</si>
  <si>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</si>
  <si>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</si>
  <si>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</si>
  <si>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</si>
  <si>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</si>
  <si>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</si>
  <si>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</si>
  <si>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</si>
  <si>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</si>
  <si>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</si>
  <si>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</si>
  <si>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</si>
  <si>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</si>
  <si>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</si>
  <si>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</si>
  <si>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</si>
  <si>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</si>
  <si>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</si>
  <si>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</si>
  <si>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</si>
  <si>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</si>
  <si>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</si>
  <si>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</si>
  <si>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</si>
  <si>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</si>
  <si>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</si>
  <si>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</si>
  <si>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</si>
  <si>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</si>
  <si>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</si>
  <si>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</si>
  <si>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</si>
  <si>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</si>
  <si>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</si>
  <si>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</si>
  <si>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</si>
  <si>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</si>
  <si>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</si>
  <si>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</si>
  <si>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</si>
  <si>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</si>
  <si>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</si>
  <si>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</si>
  <si>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</si>
  <si>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</si>
  <si>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</si>
  <si>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</si>
  <si>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</si>
  <si>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</si>
  <si>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</si>
  <si>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</si>
  <si>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</si>
  <si>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</si>
  <si>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</si>
  <si>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</si>
  <si>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</si>
  <si>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</si>
  <si>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</si>
  <si>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</si>
  <si>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</si>
  <si>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</si>
  <si>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</si>
  <si>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</si>
  <si>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</si>
  <si>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</si>
  <si>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</si>
  <si>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</si>
  <si>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</si>
  <si>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</si>
  <si>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</si>
  <si>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</si>
  <si>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</si>
  <si>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</si>
  <si>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</si>
  <si>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</si>
  <si>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</si>
  <si>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</si>
  <si>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</si>
  <si>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</si>
  <si>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</si>
  <si>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</si>
  <si>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</si>
  <si>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</si>
  <si>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</si>
  <si>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</si>
  <si>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</si>
  <si>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</si>
  <si>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</si>
  <si>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</si>
  <si>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</si>
  <si>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</si>
  <si>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</si>
  <si>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</si>
  <si>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</si>
  <si>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</si>
  <si>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</si>
  <si>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</si>
  <si>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</si>
  <si>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</si>
  <si>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</si>
  <si>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</si>
  <si>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</si>
  <si>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</si>
  <si>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</si>
  <si>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</si>
  <si>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</si>
  <si>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</si>
  <si>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</si>
  <si>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</si>
  <si>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</si>
  <si>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</si>
  <si>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</si>
  <si>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</si>
  <si>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</si>
  <si>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</si>
  <si>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</si>
  <si>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</si>
  <si>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</si>
  <si>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</si>
  <si>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</si>
  <si>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</si>
  <si>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</si>
  <si>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</si>
  <si>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</si>
  <si>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</si>
  <si>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</si>
  <si>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</si>
  <si>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</si>
  <si>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</si>
  <si>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</si>
  <si>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</si>
  <si>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</si>
  <si>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</si>
  <si>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</si>
  <si>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</si>
  <si>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</si>
  <si>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</si>
  <si>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</si>
  <si>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</si>
  <si>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</si>
  <si>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</si>
  <si>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</si>
  <si>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</si>
  <si>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</si>
  <si>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</si>
  <si>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</si>
  <si>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</si>
  <si>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</si>
  <si>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</si>
  <si>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</si>
  <si>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</si>
  <si>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</si>
  <si>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</si>
  <si>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</si>
  <si>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</si>
  <si>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</si>
  <si>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</si>
  <si>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</si>
  <si>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</si>
  <si>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</si>
  <si>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</si>
  <si>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</si>
  <si>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</si>
  <si>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</si>
  <si>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</si>
  <si>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</si>
  <si>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</si>
  <si>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</si>
  <si>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</si>
  <si>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</si>
  <si>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</si>
  <si>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</si>
  <si>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</si>
  <si>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</si>
  <si>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</si>
  <si>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</si>
  <si>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</si>
  <si>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</si>
  <si>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</si>
  <si>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</si>
  <si>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</si>
  <si>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</si>
  <si>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</si>
  <si>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</si>
  <si>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</si>
  <si>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</si>
  <si>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</si>
  <si>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</si>
  <si>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</si>
  <si>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</si>
  <si>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</si>
  <si>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</si>
  <si>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</si>
  <si>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</si>
  <si>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</si>
  <si>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</si>
  <si>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</si>
  <si>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</si>
  <si>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</si>
  <si>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</si>
  <si>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</si>
  <si>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</si>
  <si>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</si>
  <si>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</si>
  <si>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</si>
  <si>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</si>
  <si>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</si>
  <si>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</si>
  <si>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</si>
  <si>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</si>
  <si>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</si>
  <si>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</si>
  <si>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</si>
  <si>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</si>
  <si>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</si>
  <si>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</si>
  <si>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</si>
  <si>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</si>
  <si>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</si>
  <si>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</si>
  <si>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</si>
  <si>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</si>
  <si>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</si>
  <si>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</si>
  <si>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</si>
  <si>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</si>
  <si>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</si>
  <si>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</si>
  <si>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</si>
  <si>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</si>
  <si>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</si>
  <si>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</si>
  <si>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</si>
  <si>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</si>
  <si>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</si>
  <si>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</si>
  <si>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</si>
  <si>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</si>
  <si>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</si>
  <si>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</si>
  <si>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</si>
  <si>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</si>
  <si>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</si>
  <si>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</si>
  <si>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</si>
  <si>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</si>
  <si>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</si>
  <si>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</si>
  <si>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</si>
  <si>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</si>
  <si>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</si>
  <si>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</si>
  <si>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</si>
  <si>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</si>
  <si>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</si>
  <si>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</si>
  <si>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</si>
  <si>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</si>
  <si>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</si>
  <si>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</si>
  <si>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</si>
  <si>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</si>
  <si>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</si>
  <si>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</si>
  <si>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</si>
  <si>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</si>
  <si>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</si>
  <si>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</si>
  <si>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</si>
  <si>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</si>
  <si>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</si>
  <si>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</si>
  <si>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</si>
  <si>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</si>
  <si>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</si>
  <si>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</si>
  <si>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</si>
  <si>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</si>
  <si>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</si>
  <si>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</si>
  <si>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</si>
  <si>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</si>
  <si>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</si>
  <si>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</si>
  <si>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</si>
  <si>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</si>
  <si>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</si>
  <si>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</si>
  <si>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</si>
  <si>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</si>
  <si>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</si>
  <si>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</si>
  <si>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</si>
  <si>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</si>
  <si>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</si>
  <si>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</si>
  <si>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</si>
  <si>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</si>
  <si>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</si>
  <si>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</si>
  <si>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</si>
  <si>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</si>
  <si>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</si>
  <si>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</si>
  <si>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</si>
  <si>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</si>
  <si>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</si>
  <si>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</si>
  <si>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</si>
  <si>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</si>
  <si>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</si>
  <si>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</si>
  <si>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</si>
  <si>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</si>
  <si>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</si>
  <si>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</si>
  <si>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</si>
  <si>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</si>
  <si>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</si>
  <si>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</si>
  <si>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</si>
  <si>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</si>
  <si>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</si>
  <si>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</si>
  <si>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</si>
  <si>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</si>
  <si>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</si>
  <si>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</si>
  <si>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</si>
  <si>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</si>
  <si>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</si>
  <si>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</si>
  <si>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</si>
  <si>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</si>
  <si>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</si>
  <si>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</si>
  <si>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</si>
  <si>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</si>
  <si>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</si>
  <si>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</si>
  <si>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</si>
  <si>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</si>
  <si>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</si>
  <si>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</si>
  <si>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</si>
  <si>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</si>
  <si>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</si>
  <si>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</si>
  <si>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</si>
  <si>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</si>
  <si>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</si>
  <si>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</si>
  <si>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</si>
  <si>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</si>
  <si>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</si>
  <si>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</si>
  <si>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</si>
  <si>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</si>
  <si>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</si>
  <si>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</si>
  <si>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</si>
  <si>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</si>
  <si>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</si>
  <si>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</si>
  <si>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</si>
  <si>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</si>
  <si>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</si>
  <si>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</si>
  <si>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</si>
  <si>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</si>
  <si>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</si>
  <si>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</si>
  <si>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</si>
  <si>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</si>
  <si>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</si>
  <si>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</si>
  <si>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</si>
  <si>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</si>
  <si>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</si>
  <si>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</si>
  <si>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</si>
  <si>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</si>
  <si>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</si>
  <si>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</si>
  <si>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</si>
  <si>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</si>
  <si>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</si>
  <si>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</si>
  <si>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</si>
  <si>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</si>
  <si>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</si>
  <si>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</si>
  <si>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</si>
  <si>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</si>
  <si>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</si>
  <si>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</si>
  <si>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</si>
  <si>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</si>
  <si>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</si>
  <si>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</si>
  <si>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</si>
  <si>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</si>
  <si>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</si>
  <si>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</si>
  <si>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</si>
  <si>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</si>
  <si>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</si>
  <si>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</si>
  <si>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</si>
  <si>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</si>
  <si>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</si>
  <si>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</si>
  <si>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</si>
  <si>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</si>
  <si>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</si>
  <si>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</si>
  <si>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</si>
  <si>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</si>
  <si>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</si>
  <si>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</si>
  <si>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</si>
  <si>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</si>
  <si>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</si>
  <si>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</si>
  <si>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</si>
  <si>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</si>
  <si>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</si>
  <si>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</si>
  <si>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</si>
  <si>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</si>
  <si>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</si>
  <si>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</si>
  <si>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</si>
  <si>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</si>
  <si>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</si>
  <si>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</si>
  <si>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</si>
  <si>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</si>
  <si>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</si>
  <si>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</si>
  <si>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</si>
  <si>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</si>
  <si>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</si>
  <si>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</si>
  <si>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</si>
  <si>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</si>
  <si>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</si>
  <si>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</si>
  <si>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</si>
  <si>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</si>
  <si>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</si>
  <si>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</si>
  <si>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</si>
  <si>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</si>
  <si>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</si>
  <si>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</si>
  <si>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</si>
  <si>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</si>
  <si>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</si>
  <si>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</si>
  <si>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</si>
  <si>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</si>
  <si>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</si>
  <si>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</si>
  <si>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</si>
  <si>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</si>
  <si>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</si>
  <si>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</si>
  <si>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</si>
  <si>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</si>
  <si>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</si>
  <si>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</si>
  <si>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</si>
  <si>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</si>
  <si>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</si>
  <si>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</si>
  <si>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</si>
  <si>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</si>
  <si>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</si>
  <si>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</si>
  <si>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</si>
  <si>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</si>
  <si>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</si>
  <si>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</si>
  <si>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</si>
  <si>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</si>
  <si>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</si>
  <si>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</si>
  <si>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</si>
  <si>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</si>
  <si>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</si>
  <si>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</si>
  <si>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</si>
  <si>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</si>
  <si>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</si>
  <si>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</si>
  <si>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</si>
  <si>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</si>
  <si>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</si>
  <si>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</si>
  <si>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</si>
  <si>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</si>
  <si>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</si>
  <si>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</si>
  <si>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</si>
  <si>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</si>
  <si>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</si>
  <si>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</si>
  <si>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</si>
  <si>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</si>
  <si>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</si>
  <si>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</si>
  <si>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</si>
  <si>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</si>
  <si>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</si>
  <si>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</si>
  <si>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</si>
  <si>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</si>
  <si>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</si>
  <si>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</si>
  <si>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</si>
  <si>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</si>
  <si>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</si>
  <si>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</si>
  <si>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</si>
  <si>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</si>
  <si>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</si>
  <si>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</si>
  <si>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</si>
  <si>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</si>
  <si>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</si>
  <si>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</si>
  <si>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</si>
  <si>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</si>
  <si>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</si>
  <si>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</si>
  <si>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</si>
  <si>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</si>
  <si>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</si>
  <si>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</si>
  <si>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</si>
  <si>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</si>
  <si>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</si>
  <si>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</si>
  <si>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</si>
  <si>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</si>
  <si>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</si>
  <si>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</si>
  <si>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</si>
  <si>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</si>
  <si>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</si>
  <si>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</si>
  <si>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</si>
  <si>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</si>
  <si>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</si>
  <si>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</si>
  <si>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</si>
  <si>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</si>
  <si>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</si>
  <si>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</si>
  <si>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</si>
  <si>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</si>
  <si>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</si>
  <si>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</si>
  <si>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</si>
  <si>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</si>
  <si>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</si>
  <si>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</si>
  <si>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</si>
  <si>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</si>
  <si>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</si>
  <si>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</si>
  <si>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</si>
  <si>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</si>
  <si>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</si>
  <si>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</si>
  <si>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</si>
  <si>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</si>
  <si>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</si>
  <si>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</si>
  <si>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</si>
  <si>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</si>
  <si>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</si>
  <si>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</si>
  <si>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</si>
  <si>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</si>
  <si>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</si>
  <si>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</si>
  <si>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</si>
  <si>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</si>
  <si>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</si>
  <si>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</si>
  <si>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</si>
  <si>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</si>
  <si>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</si>
  <si>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</si>
  <si>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</si>
  <si>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</si>
  <si>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</si>
  <si>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</si>
  <si>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</si>
  <si>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</si>
  <si>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</si>
  <si>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</si>
  <si>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</si>
  <si>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</si>
  <si>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</si>
  <si>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</si>
  <si>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</si>
  <si>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</si>
  <si>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</si>
  <si>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</si>
  <si>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</si>
  <si>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</si>
  <si>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</si>
  <si>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</si>
  <si>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</si>
  <si>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</si>
  <si>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</si>
  <si>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</si>
  <si>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</si>
  <si>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</si>
  <si>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</si>
  <si>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</si>
  <si>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</si>
  <si>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</si>
  <si>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</si>
  <si>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</si>
  <si>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</si>
  <si>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</si>
  <si>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</si>
  <si>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</si>
  <si>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</si>
  <si>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</si>
  <si>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</si>
  <si>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</si>
  <si>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</si>
  <si>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</si>
  <si>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</si>
  <si>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</si>
  <si>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</si>
  <si>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</si>
  <si>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</si>
  <si>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</si>
  <si>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</si>
  <si>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</si>
  <si>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</si>
  <si>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</si>
  <si>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</si>
  <si>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</si>
  <si>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</si>
  <si>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</si>
  <si>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</si>
  <si>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</si>
  <si>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</si>
  <si>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</si>
  <si>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</si>
  <si>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</si>
  <si>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</si>
  <si>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</si>
  <si>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</si>
  <si>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</si>
  <si>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</si>
  <si>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</si>
  <si>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</si>
  <si>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</si>
  <si>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</si>
  <si>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</si>
  <si>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</si>
  <si>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</si>
  <si>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</si>
  <si>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</si>
  <si>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</si>
  <si>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</si>
  <si>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</si>
  <si>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</si>
  <si>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</si>
  <si>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</si>
  <si>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</si>
  <si>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</si>
  <si>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</si>
  <si>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</si>
  <si>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</si>
  <si>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</si>
  <si>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</si>
  <si>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</si>
  <si>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</si>
  <si>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</si>
  <si>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</si>
  <si>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</si>
  <si>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</si>
  <si>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</si>
  <si>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</si>
  <si>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</si>
  <si>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</si>
  <si>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</si>
  <si>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</si>
  <si>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</si>
  <si>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</si>
  <si>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</si>
  <si>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</si>
  <si>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</si>
  <si>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</si>
  <si>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</si>
  <si>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</si>
  <si>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</si>
  <si>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</si>
  <si>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</si>
  <si>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</si>
  <si>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</si>
  <si>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</si>
  <si>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</si>
  <si>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</si>
  <si>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</si>
  <si>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</si>
  <si>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</si>
  <si>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</si>
  <si>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</si>
  <si>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</si>
  <si>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</si>
  <si>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</si>
  <si>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</si>
  <si>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</si>
  <si>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</si>
  <si>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</si>
  <si>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</si>
  <si>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</si>
  <si>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</si>
  <si>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</si>
  <si>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</si>
  <si>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</si>
  <si>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</si>
  <si>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</si>
  <si>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</si>
  <si>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</si>
  <si>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</si>
  <si>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</si>
  <si>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</si>
  <si>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</si>
  <si>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</si>
  <si>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</si>
  <si>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</si>
  <si>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</si>
  <si>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</si>
  <si>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</si>
  <si>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</si>
  <si>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</si>
  <si>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</si>
  <si>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</si>
  <si>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</si>
  <si>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</si>
  <si>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</si>
  <si>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</si>
  <si>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</si>
  <si>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</si>
  <si>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</si>
  <si>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</si>
  <si>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</si>
  <si>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</si>
  <si>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</si>
  <si>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</si>
  <si>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</si>
  <si>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</si>
  <si>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</si>
  <si>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</si>
  <si>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</si>
  <si>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</si>
  <si>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</si>
  <si>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</si>
  <si>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</si>
  <si>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</si>
  <si>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</si>
  <si>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</si>
  <si>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</si>
  <si>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</si>
  <si>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</si>
  <si>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</si>
  <si>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</si>
  <si>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</si>
  <si>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</si>
  <si>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</si>
  <si>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</si>
  <si>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</si>
  <si>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</si>
  <si>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</si>
  <si>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</si>
  <si>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</si>
  <si>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</si>
  <si>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</si>
  <si>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</si>
  <si>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</si>
  <si>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</si>
  <si>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</si>
  <si>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</si>
  <si>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</si>
  <si>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</si>
  <si>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</si>
  <si>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</si>
  <si>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</si>
  <si>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</si>
  <si>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</si>
  <si>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</si>
  <si>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</si>
  <si>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</si>
  <si>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</si>
  <si>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</si>
  <si>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</si>
  <si>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</si>
  <si>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</si>
  <si>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</si>
  <si>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</si>
  <si>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</si>
  <si>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</si>
  <si>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</si>
  <si>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</si>
  <si>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</si>
  <si>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</si>
  <si>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</si>
  <si>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</si>
  <si>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</si>
  <si>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</si>
  <si>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</si>
  <si>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</si>
  <si>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</si>
  <si>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</si>
  <si>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</si>
  <si>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</si>
  <si>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</si>
  <si>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</si>
  <si>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</si>
  <si>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</si>
  <si>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</si>
  <si>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</si>
  <si>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</si>
  <si>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</si>
  <si>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</si>
  <si>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</si>
  <si>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</si>
  <si>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</si>
  <si>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</si>
  <si>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</si>
  <si>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</si>
  <si>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</si>
  <si>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</si>
  <si>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</si>
  <si>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</si>
  <si>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</si>
  <si>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</si>
  <si>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</si>
  <si>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</si>
  <si>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</si>
  <si>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</si>
  <si>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</si>
  <si>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</si>
  <si>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</si>
  <si>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</si>
  <si>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</si>
  <si>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</si>
  <si>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</si>
  <si>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</si>
  <si>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</si>
  <si>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</si>
  <si>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</si>
  <si>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</si>
  <si>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</si>
  <si>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</si>
  <si>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</si>
  <si>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</si>
  <si>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</si>
  <si>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</si>
  <si>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</si>
  <si>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</si>
  <si>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</si>
  <si>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</si>
  <si>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</si>
  <si>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</si>
  <si>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</si>
  <si>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</si>
  <si>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</si>
  <si>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</si>
  <si>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</si>
  <si>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</si>
  <si>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</si>
  <si>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</si>
  <si>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</si>
  <si>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</si>
  <si>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</si>
  <si>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</si>
  <si>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</si>
  <si>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</si>
  <si>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</si>
  <si>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</si>
  <si>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</si>
  <si>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</si>
  <si>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</si>
  <si>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</si>
  <si>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</si>
  <si>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</si>
  <si>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</si>
  <si>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</si>
  <si>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</si>
  <si>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</si>
  <si>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</si>
  <si>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</si>
  <si>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</si>
  <si>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</si>
  <si>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</si>
  <si>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</si>
  <si>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</si>
  <si>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</si>
  <si>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</si>
  <si>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</si>
  <si>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</si>
  <si>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</si>
  <si>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</si>
  <si>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</si>
  <si>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</si>
  <si>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</si>
  <si>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</si>
  <si>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</si>
  <si>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</si>
  <si>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</si>
  <si>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</si>
  <si>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</si>
  <si>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</si>
  <si>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</si>
  <si>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</si>
  <si>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</si>
  <si>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</si>
  <si>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</si>
  <si>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</si>
  <si>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</si>
  <si>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</si>
  <si>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</si>
  <si>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</si>
  <si>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</si>
  <si>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</si>
  <si>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</si>
  <si>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</si>
  <si>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</si>
  <si>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</si>
  <si>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</si>
  <si>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</si>
  <si>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</si>
  <si>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</si>
  <si>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</si>
  <si>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</si>
  <si>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</si>
  <si>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</si>
  <si>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</si>
  <si>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</si>
  <si>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</si>
  <si>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</si>
  <si>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</si>
  <si>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</si>
  <si>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</si>
  <si>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</si>
  <si>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</si>
  <si>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</si>
  <si>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</si>
  <si>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</si>
  <si>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</si>
  <si>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</si>
  <si>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</si>
  <si>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</si>
  <si>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</si>
  <si>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</si>
  <si>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</si>
  <si>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</si>
  <si>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</si>
  <si>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</si>
  <si>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</si>
  <si>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</si>
  <si>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</si>
  <si>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</si>
  <si>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</si>
  <si>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</si>
  <si>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</si>
  <si>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</si>
  <si>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</si>
  <si>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</si>
  <si>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</si>
  <si>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</si>
  <si>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</si>
  <si>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</si>
  <si>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</si>
  <si>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</si>
  <si>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</si>
  <si>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</si>
  <si>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</si>
  <si>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</si>
  <si>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</si>
  <si>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</si>
  <si>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</si>
  <si>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</si>
  <si>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</si>
  <si>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</si>
  <si>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</si>
  <si>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</si>
  <si>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</si>
  <si>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</si>
  <si>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</si>
  <si>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</si>
  <si>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</si>
  <si>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</si>
  <si>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</si>
  <si>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</si>
  <si>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</si>
  <si>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</si>
  <si>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</si>
  <si>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</si>
  <si>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</si>
  <si>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</si>
  <si>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</si>
  <si>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</si>
  <si>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</si>
  <si>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</si>
  <si>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</si>
  <si>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</si>
  <si>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</si>
  <si>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</si>
  <si>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</si>
  <si>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</si>
  <si>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</si>
  <si>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</si>
  <si>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</si>
  <si>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</si>
  <si>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</si>
  <si>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</si>
  <si>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</si>
  <si>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</si>
  <si>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</si>
  <si>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</si>
  <si>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</si>
  <si>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</si>
  <si>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</si>
  <si>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</si>
  <si>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</si>
  <si>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</si>
  <si>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</si>
  <si>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</si>
  <si>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</si>
  <si>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</si>
  <si>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</si>
  <si>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</si>
  <si>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</si>
  <si>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</si>
  <si>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</si>
  <si>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</si>
  <si>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</si>
  <si>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</si>
  <si>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</si>
  <si>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</si>
  <si>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</si>
  <si>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</si>
  <si>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</si>
  <si>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</si>
  <si>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</si>
  <si>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</si>
  <si>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</si>
  <si>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</si>
  <si>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</si>
  <si>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</si>
  <si>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</si>
  <si>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</si>
  <si>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</si>
  <si>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</si>
  <si>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</si>
  <si>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</si>
  <si>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</si>
  <si>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</si>
  <si>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</si>
  <si>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</si>
  <si>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</si>
  <si>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</si>
  <si>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</si>
  <si>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</si>
  <si>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</si>
  <si>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</si>
  <si>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</si>
  <si>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</si>
  <si>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</si>
  <si>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</si>
  <si>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</si>
  <si>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</si>
  <si>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</si>
  <si>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</si>
  <si>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</si>
  <si>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</si>
  <si>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</si>
  <si>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</si>
  <si>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</si>
  <si>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</si>
  <si>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</si>
  <si>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</si>
  <si>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</si>
  <si>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</si>
  <si>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</si>
  <si>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</si>
  <si>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</si>
  <si>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</si>
  <si>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</si>
  <si>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</si>
  <si>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</si>
  <si>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</si>
  <si>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</si>
  <si>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</si>
  <si>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</si>
  <si>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</si>
  <si>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</si>
  <si>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</si>
  <si>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</si>
  <si>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</si>
  <si>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</si>
  <si>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</si>
  <si>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</si>
  <si>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</si>
  <si>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</si>
  <si>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</si>
  <si>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</si>
  <si>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</si>
  <si>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</si>
  <si>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</si>
  <si>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</si>
  <si>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</si>
  <si>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</si>
  <si>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</si>
  <si>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</si>
  <si>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</si>
  <si>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</si>
  <si>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</si>
  <si>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</si>
  <si>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</si>
  <si>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</si>
  <si>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</si>
  <si>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</si>
  <si>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</si>
  <si>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</si>
  <si>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</si>
  <si>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</si>
  <si>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</si>
  <si>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</si>
  <si>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</si>
  <si>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</si>
  <si>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</si>
  <si>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</si>
  <si>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</si>
  <si>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</si>
  <si>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</si>
  <si>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</si>
  <si>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</si>
  <si>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</si>
  <si>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</si>
  <si>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</si>
  <si>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</si>
  <si>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</si>
  <si>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</si>
  <si>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</si>
  <si>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</si>
  <si>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</si>
  <si>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</si>
  <si>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</si>
  <si>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</si>
  <si>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</si>
  <si>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</si>
  <si>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</si>
  <si>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</si>
  <si>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</si>
  <si>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</si>
  <si>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</si>
  <si>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</si>
  <si>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</si>
  <si>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</si>
  <si>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</si>
  <si>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</si>
  <si>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</si>
  <si>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</si>
  <si>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</si>
  <si>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</si>
  <si>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</si>
  <si>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</si>
  <si>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</si>
  <si>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</si>
  <si>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</si>
  <si>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</si>
  <si>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</si>
  <si>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</si>
  <si>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</si>
  <si>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</si>
  <si>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</si>
  <si>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</si>
  <si>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</si>
  <si>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</si>
  <si>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</si>
  <si>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</si>
  <si>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</si>
  <si>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</si>
  <si>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</si>
  <si>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</si>
  <si>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</si>
  <si>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</si>
  <si>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</si>
  <si>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</si>
  <si>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</si>
  <si>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</si>
  <si>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</si>
  <si>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</si>
  <si>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</si>
  <si>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</si>
  <si>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</si>
  <si>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</si>
  <si>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</si>
  <si>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</si>
  <si>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</si>
  <si>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</si>
  <si>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</si>
  <si>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</si>
  <si>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</si>
  <si>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</si>
  <si>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</si>
  <si>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</si>
  <si>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</si>
  <si>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</si>
  <si>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</si>
  <si>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</si>
  <si>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</si>
  <si>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</si>
  <si>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</si>
  <si>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</si>
  <si>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</si>
  <si>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</si>
  <si>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</si>
  <si>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</si>
  <si>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</si>
  <si>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</si>
  <si>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</si>
  <si>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</si>
  <si>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</si>
  <si>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</si>
  <si>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</si>
  <si>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</si>
  <si>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</si>
  <si>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</si>
  <si>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</si>
  <si>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</si>
  <si>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</si>
  <si>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</si>
  <si>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</si>
  <si>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</si>
  <si>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</si>
  <si>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</si>
  <si>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</si>
  <si>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</si>
  <si>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</si>
  <si>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</si>
  <si>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</si>
  <si>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</si>
  <si>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</si>
  <si>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</si>
  <si>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</si>
  <si>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</si>
  <si>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</si>
  <si>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</si>
  <si>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</si>
  <si>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</si>
  <si>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</si>
  <si>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</si>
  <si>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</si>
  <si>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</si>
  <si>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</si>
  <si>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</si>
  <si>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</si>
  <si>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</si>
  <si>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</si>
  <si>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</si>
  <si>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</si>
  <si>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</si>
  <si>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</si>
  <si>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</si>
  <si>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</si>
  <si>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</si>
  <si>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</si>
  <si>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</si>
  <si>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</si>
  <si>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</si>
  <si>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</si>
  <si>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</si>
  <si>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</si>
  <si>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</si>
  <si>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</si>
  <si>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</si>
  <si>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</si>
  <si>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</si>
  <si>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</si>
  <si>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</si>
  <si>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</si>
  <si>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</si>
  <si>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</si>
  <si>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</si>
  <si>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</si>
  <si>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</si>
  <si>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</si>
  <si>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</si>
  <si>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</si>
  <si>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</si>
  <si>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</si>
  <si>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</si>
  <si>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</si>
  <si>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</si>
  <si>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</si>
  <si>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</si>
  <si>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</si>
  <si>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</si>
  <si>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</si>
  <si>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</si>
  <si>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</si>
  <si>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</si>
  <si>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</si>
  <si>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</si>
  <si>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</si>
  <si>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</si>
  <si>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</si>
  <si>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</si>
  <si>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</si>
  <si>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</si>
  <si>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</si>
  <si>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</si>
  <si>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</si>
  <si>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</si>
  <si>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</si>
  <si>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</si>
  <si>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</si>
  <si>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</si>
  <si>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</si>
  <si>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</si>
  <si>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</si>
  <si>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</si>
  <si>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</si>
  <si>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</si>
  <si>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</si>
  <si>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</si>
  <si>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</si>
  <si>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</si>
  <si>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</si>
  <si>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</si>
  <si>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</si>
  <si>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</si>
  <si>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</si>
  <si>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</si>
  <si>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</si>
  <si>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</si>
  <si>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</si>
  <si>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</si>
  <si>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</si>
  <si>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</si>
  <si>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</si>
  <si>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</si>
  <si>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</si>
  <si>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</si>
  <si>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</si>
  <si>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</si>
  <si>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</si>
  <si>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</si>
  <si>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</si>
  <si>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</si>
  <si>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</si>
  <si>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</si>
  <si>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</si>
  <si>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</si>
  <si>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</si>
  <si>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</si>
  <si>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</si>
  <si>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</si>
  <si>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</si>
  <si>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</si>
  <si>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</si>
  <si>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</si>
  <si>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</si>
  <si>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</si>
  <si>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</si>
  <si>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</si>
  <si>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</si>
  <si>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</si>
  <si>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</si>
  <si>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</si>
  <si>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</si>
  <si>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</si>
  <si>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</si>
  <si>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</si>
  <si>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</si>
  <si>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</si>
  <si>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</si>
  <si>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</si>
  <si>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</si>
  <si>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</si>
  <si>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</si>
  <si>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</si>
  <si>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</si>
  <si>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</si>
  <si>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</si>
  <si>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</si>
  <si>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</si>
  <si>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</si>
  <si>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</si>
  <si>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</si>
  <si>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</si>
  <si>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</si>
  <si>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</si>
  <si>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</si>
  <si>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</si>
  <si>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</si>
  <si>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</si>
  <si>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</si>
  <si>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</si>
  <si>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</si>
  <si>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</si>
  <si>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</si>
  <si>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</si>
  <si>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</si>
  <si>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</si>
  <si>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</si>
  <si>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</si>
  <si>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</si>
  <si>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</si>
  <si>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</si>
  <si>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</si>
  <si>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</si>
  <si>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</si>
  <si>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</si>
  <si>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</si>
  <si>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</si>
  <si>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</si>
  <si>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</si>
  <si>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</si>
  <si>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</si>
  <si>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</si>
  <si>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</si>
  <si>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</si>
  <si>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</si>
  <si>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</si>
  <si>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</si>
  <si>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</si>
  <si>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</si>
  <si>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</si>
  <si>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</si>
  <si>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</si>
  <si>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</si>
  <si>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</si>
  <si>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</si>
  <si>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</si>
  <si>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</si>
  <si>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</si>
  <si>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</si>
  <si>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</si>
  <si>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</si>
  <si>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</si>
  <si>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</si>
  <si>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</si>
  <si>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</si>
  <si>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</si>
  <si>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</si>
  <si>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</si>
  <si>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</si>
  <si>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</si>
  <si>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</si>
  <si>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</si>
  <si>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</si>
  <si>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</si>
  <si>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</si>
  <si>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</si>
  <si>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</si>
  <si>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</si>
  <si>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</si>
  <si>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</si>
  <si>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</si>
  <si>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</si>
  <si>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</si>
  <si>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</si>
  <si>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</si>
  <si>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</si>
  <si>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</si>
  <si>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</si>
  <si>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</si>
  <si>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</si>
  <si>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</si>
  <si>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</si>
  <si>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</si>
  <si>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</si>
  <si>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</si>
  <si>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</si>
  <si>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</si>
  <si>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</si>
  <si>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</si>
  <si>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</si>
  <si>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</si>
  <si>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</si>
  <si>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</si>
  <si>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</si>
  <si>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</si>
  <si>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</si>
  <si>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</si>
  <si>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</si>
  <si>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</si>
  <si>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</si>
  <si>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</si>
  <si>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</si>
  <si>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</si>
  <si>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</si>
  <si>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</si>
  <si>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</si>
  <si>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</si>
  <si>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</si>
  <si>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</si>
  <si>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</si>
  <si>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</si>
  <si>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</si>
  <si>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</si>
  <si>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</si>
  <si>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</si>
  <si>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</si>
  <si>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</si>
  <si>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</si>
  <si>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</si>
  <si>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</si>
  <si>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</si>
  <si>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</si>
  <si>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</si>
  <si>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</si>
  <si>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</si>
  <si>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</si>
  <si>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</si>
  <si>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</si>
  <si>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</si>
  <si>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</si>
  <si>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</si>
  <si>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</si>
  <si>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</si>
  <si>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</si>
  <si>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</si>
  <si>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</si>
  <si>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</si>
  <si>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</si>
  <si>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</si>
  <si>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</si>
  <si>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</si>
  <si>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</si>
  <si>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</si>
  <si>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</si>
  <si>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</si>
  <si>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</si>
  <si>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</si>
  <si>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</si>
  <si>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</si>
  <si>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</si>
  <si>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</si>
  <si>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</si>
  <si>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</si>
  <si>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</si>
  <si>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</si>
  <si>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</si>
  <si>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</si>
  <si>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</si>
  <si>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</si>
  <si>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</si>
  <si>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</si>
  <si>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</si>
  <si>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</si>
  <si>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</si>
  <si>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</si>
  <si>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</si>
  <si>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</si>
  <si>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</si>
  <si>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</si>
  <si>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</si>
  <si>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</si>
  <si>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</si>
  <si>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</si>
  <si>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</si>
  <si>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</si>
  <si>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</si>
  <si>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</si>
  <si>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</si>
  <si>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</si>
  <si>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</si>
  <si>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</si>
  <si>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</si>
  <si>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</si>
  <si>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</si>
  <si>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</si>
  <si>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</si>
  <si>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</si>
  <si>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</si>
  <si>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</si>
  <si>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</si>
  <si>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</si>
  <si>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</si>
  <si>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</si>
  <si>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</si>
  <si>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</si>
  <si>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</si>
  <si>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</si>
  <si>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</si>
  <si>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</si>
  <si>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</si>
  <si>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</si>
  <si>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</si>
  <si>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</si>
  <si>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</si>
  <si>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</si>
  <si>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</si>
  <si>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</si>
  <si>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</si>
  <si>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</si>
  <si>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</si>
  <si>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</si>
  <si>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</si>
  <si>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</si>
  <si>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</si>
  <si>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</si>
  <si>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</si>
  <si>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</si>
  <si>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</si>
  <si>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</si>
  <si>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</si>
  <si>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</si>
  <si>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</si>
  <si>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</si>
  <si>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</si>
  <si>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</si>
  <si>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</si>
  <si>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</si>
  <si>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</si>
  <si>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</si>
  <si>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</si>
  <si>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</si>
  <si>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</si>
  <si>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</si>
  <si>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</si>
  <si>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</si>
  <si>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</si>
  <si>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</si>
  <si>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</si>
  <si>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</si>
  <si>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</si>
  <si>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</si>
  <si>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</si>
  <si>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</si>
  <si>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</si>
  <si>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</si>
  <si>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</si>
  <si>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</si>
  <si>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</si>
  <si>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</si>
  <si>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</si>
  <si>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</si>
  <si>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</si>
  <si>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</si>
  <si>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</si>
  <si>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</si>
  <si>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</si>
  <si>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</si>
  <si>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</si>
  <si>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</si>
  <si>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</si>
  <si>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</si>
  <si>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</si>
  <si>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</si>
  <si>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</si>
  <si>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</si>
  <si>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</si>
  <si>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</si>
  <si>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</si>
  <si>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</si>
  <si>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</si>
  <si>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</si>
  <si>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</si>
  <si>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</si>
  <si>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</si>
  <si>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</si>
  <si>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</si>
  <si>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</si>
  <si>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</si>
  <si>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</si>
  <si>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</si>
  <si>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</si>
  <si>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</si>
  <si>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</si>
  <si>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</si>
  <si>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</si>
  <si>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</si>
  <si>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</si>
  <si>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</si>
  <si>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</si>
  <si>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</si>
  <si>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</si>
  <si>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</si>
  <si>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</si>
  <si>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</si>
  <si>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</si>
  <si>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</si>
  <si>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</si>
  <si>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</si>
  <si>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</si>
  <si>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</si>
  <si>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</si>
  <si>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</si>
  <si>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</si>
  <si>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</si>
  <si>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</si>
  <si>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</si>
  <si>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</si>
  <si>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</si>
  <si>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</si>
  <si>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</si>
  <si>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</si>
  <si>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</si>
  <si>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</si>
  <si>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</si>
  <si>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</si>
  <si>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</si>
  <si>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</si>
  <si>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</si>
  <si>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</si>
  <si>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</si>
  <si>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</si>
  <si>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</si>
  <si>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</si>
  <si>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</si>
  <si>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</si>
  <si>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</si>
  <si>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</si>
  <si>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</si>
  <si>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</si>
  <si>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</si>
  <si>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</si>
  <si>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</si>
  <si>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</si>
  <si>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</si>
  <si>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</si>
  <si>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</si>
  <si>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</si>
  <si>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</si>
  <si>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</si>
  <si>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</si>
  <si>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</si>
  <si>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</si>
  <si>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</si>
  <si>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</si>
  <si>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</si>
  <si>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</si>
  <si>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</si>
  <si>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</si>
  <si>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</si>
  <si>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</si>
  <si>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</si>
  <si>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</si>
  <si>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</si>
  <si>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</si>
  <si>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</si>
  <si>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</si>
  <si>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</si>
  <si>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</si>
  <si>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</si>
  <si>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</si>
  <si>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</si>
  <si>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</si>
  <si>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</si>
  <si>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</si>
  <si>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</si>
  <si>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</si>
  <si>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</si>
  <si>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</si>
  <si>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</si>
  <si>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</si>
  <si>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</si>
  <si>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</si>
  <si>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</si>
  <si>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</si>
  <si>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</si>
  <si>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</si>
  <si>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</si>
  <si>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</si>
  <si>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</si>
  <si>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</si>
  <si>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</si>
  <si>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</si>
  <si>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</si>
  <si>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</si>
  <si>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</si>
  <si>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</si>
  <si>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</si>
  <si>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</si>
  <si>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</si>
  <si>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</si>
  <si>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</si>
  <si>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</si>
  <si>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</si>
  <si>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</si>
  <si>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</si>
  <si>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</si>
  <si>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</si>
  <si>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</si>
  <si>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</si>
  <si>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</si>
  <si>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</si>
  <si>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</si>
  <si>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</si>
  <si>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</si>
  <si>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</si>
  <si>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</si>
  <si>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</si>
  <si>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</si>
  <si>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</si>
  <si>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</si>
  <si>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</si>
  <si>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</si>
  <si>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</si>
  <si>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</si>
  <si>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</si>
  <si>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</si>
  <si>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</si>
  <si>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</si>
  <si>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</si>
  <si>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</si>
  <si>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</si>
  <si>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</si>
  <si>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</si>
  <si>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</si>
  <si>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</si>
  <si>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</si>
  <si>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</si>
  <si>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</si>
  <si>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</si>
  <si>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</si>
  <si>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</si>
  <si>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</si>
  <si>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</si>
  <si>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</si>
  <si>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</si>
  <si>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</si>
  <si>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</si>
  <si>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</si>
  <si>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</si>
  <si>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</si>
  <si>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</si>
  <si>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</si>
  <si>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</si>
  <si>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</si>
  <si>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</si>
  <si>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</si>
  <si>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</si>
  <si>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</si>
  <si>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</si>
  <si>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</si>
  <si>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</si>
  <si>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</si>
  <si>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</si>
  <si>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</si>
  <si>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</si>
  <si>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</si>
  <si>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</si>
  <si>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</si>
  <si>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</si>
  <si>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</si>
  <si>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</si>
  <si>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</si>
  <si>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</si>
  <si>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</si>
  <si>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</si>
  <si>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</si>
  <si>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</si>
  <si>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</si>
  <si>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</si>
  <si>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</si>
  <si>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</si>
  <si>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</si>
  <si>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</si>
  <si>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</si>
  <si>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</si>
  <si>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</si>
  <si>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</si>
  <si>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</si>
  <si>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</si>
  <si>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</si>
  <si>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</si>
  <si>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</si>
  <si>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</si>
  <si>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</si>
  <si>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</si>
  <si>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</si>
  <si>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</si>
  <si>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</si>
  <si>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</si>
  <si>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</si>
  <si>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</si>
  <si>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</si>
  <si>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</si>
  <si>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</si>
  <si>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</si>
  <si>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</si>
  <si>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</si>
  <si>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</si>
  <si>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</si>
  <si>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</si>
  <si>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</si>
  <si>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</si>
  <si>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</si>
  <si>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</si>
  <si>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</si>
  <si>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</si>
  <si>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</si>
  <si>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</si>
  <si>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</si>
  <si>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</si>
  <si>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</si>
  <si>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</si>
  <si>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</si>
  <si>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</si>
  <si>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</si>
  <si>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</si>
  <si>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</si>
  <si>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</si>
  <si>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</si>
  <si>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</si>
  <si>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</si>
  <si>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</si>
  <si>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</si>
  <si>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</si>
  <si>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</si>
  <si>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</si>
  <si>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</si>
  <si>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</si>
  <si>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</si>
  <si>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</si>
  <si>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</si>
  <si>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</si>
  <si>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</si>
  <si>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</si>
  <si>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</si>
  <si>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</si>
  <si>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</si>
  <si>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</si>
  <si>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</si>
  <si>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</si>
  <si>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</si>
  <si>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</si>
  <si>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</si>
  <si>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</si>
  <si>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</si>
  <si>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</si>
  <si>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</si>
  <si>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</si>
  <si>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</si>
  <si>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</si>
  <si>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</si>
  <si>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</si>
  <si>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</si>
  <si>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</si>
  <si>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</si>
  <si>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</si>
  <si>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</si>
  <si>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</si>
  <si>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</si>
  <si>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</si>
  <si>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</si>
  <si>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</si>
  <si>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</si>
  <si>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</si>
  <si>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</si>
  <si>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</si>
  <si>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</si>
  <si>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</si>
  <si>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</si>
  <si>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</si>
  <si>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</si>
  <si>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</si>
  <si>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</si>
  <si>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</si>
  <si>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</si>
  <si>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</si>
  <si>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</si>
  <si>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</si>
  <si>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</si>
  <si>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</si>
  <si>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</si>
  <si>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</si>
  <si>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</si>
  <si>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</si>
  <si>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</si>
  <si>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</si>
  <si>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</si>
  <si>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</si>
  <si>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</si>
  <si>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</si>
  <si>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</si>
  <si>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</si>
  <si>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</si>
  <si>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</si>
  <si>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</si>
  <si>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</si>
  <si>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</si>
  <si>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</si>
  <si>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</si>
  <si>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</si>
  <si>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</si>
  <si>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</si>
  <si>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</si>
  <si>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</si>
  <si>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</si>
  <si>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</si>
  <si>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</si>
  <si>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</si>
  <si>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</si>
  <si>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</si>
  <si>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</si>
  <si>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</si>
  <si>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</si>
  <si>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</si>
  <si>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</si>
  <si>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</si>
  <si>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</si>
  <si>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</si>
  <si>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</si>
  <si>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</si>
  <si>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</si>
  <si>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</si>
  <si>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</si>
  <si>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</si>
  <si>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</si>
  <si>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</si>
  <si>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</si>
  <si>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</si>
  <si>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</si>
  <si>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</si>
  <si>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</si>
  <si>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</si>
  <si>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</si>
  <si>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</si>
  <si>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</si>
  <si>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</si>
  <si>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</si>
  <si>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</si>
  <si>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</si>
  <si>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</si>
  <si>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</si>
  <si>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</si>
  <si>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</si>
  <si>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</si>
  <si>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</si>
  <si>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</si>
  <si>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</si>
  <si>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</si>
  <si>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</si>
  <si>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</si>
  <si>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</si>
  <si>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</si>
  <si>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</si>
  <si>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</si>
  <si>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</si>
  <si>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</si>
  <si>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</si>
  <si>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</si>
  <si>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</si>
  <si>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</si>
  <si>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</si>
  <si>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</si>
  <si>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</si>
  <si>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</si>
  <si>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</si>
  <si>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</si>
  <si>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</si>
  <si>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</si>
  <si>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</si>
  <si>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</si>
  <si>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</si>
  <si>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</si>
  <si>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</si>
  <si>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</si>
  <si>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</si>
  <si>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</si>
  <si>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</si>
  <si>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</si>
  <si>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</si>
  <si>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</si>
  <si>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</si>
  <si>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</si>
  <si>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</si>
  <si>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</si>
  <si>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</si>
  <si>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</si>
  <si>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</si>
  <si>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</si>
  <si>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</si>
  <si>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</si>
  <si>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</si>
  <si>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</si>
  <si>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</si>
  <si>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</si>
  <si>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</si>
  <si>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</si>
  <si>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</si>
  <si>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</si>
  <si>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</si>
  <si>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</si>
  <si>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</si>
  <si>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</si>
  <si>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</si>
  <si>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</si>
  <si>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</si>
  <si>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</si>
  <si>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</si>
  <si>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</si>
  <si>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</si>
  <si>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</si>
  <si>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</si>
  <si>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</si>
  <si>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</si>
  <si>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</si>
  <si>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</si>
  <si>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</si>
  <si>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</si>
  <si>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</si>
  <si>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</si>
  <si>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</si>
  <si>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</si>
  <si>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</si>
  <si>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</si>
  <si>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</si>
  <si>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</si>
  <si>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</si>
  <si>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</si>
  <si>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</si>
  <si>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</si>
  <si>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</si>
  <si>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</si>
  <si>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</si>
  <si>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</si>
  <si>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</si>
  <si>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</si>
  <si>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</si>
  <si>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</si>
  <si>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</si>
  <si>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</si>
  <si>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</si>
  <si>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</si>
  <si>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</si>
  <si>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</si>
  <si>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</si>
  <si>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</si>
  <si>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</si>
  <si>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</si>
  <si>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</si>
  <si>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</si>
  <si>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</si>
  <si>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</si>
  <si>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</si>
  <si>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</si>
  <si>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</si>
  <si>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</si>
  <si>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</si>
  <si>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</si>
  <si>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</si>
  <si>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</si>
  <si>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</si>
  <si>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</si>
  <si>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</si>
  <si>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</si>
  <si>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</si>
  <si>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</si>
  <si>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</si>
  <si>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</si>
  <si>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</si>
  <si>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</si>
  <si>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</si>
  <si>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</si>
  <si>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</si>
  <si>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</si>
  <si>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</si>
  <si>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</si>
  <si>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</si>
  <si>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</si>
  <si>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</si>
  <si>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</si>
  <si>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</si>
  <si>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</si>
  <si>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</si>
  <si>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</si>
  <si>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</si>
  <si>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</si>
  <si>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</si>
  <si>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</si>
  <si>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</si>
  <si>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</si>
  <si>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</si>
  <si>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</si>
  <si>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</si>
  <si>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</si>
  <si>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</si>
  <si>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</si>
  <si>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</si>
  <si>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</si>
  <si>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</si>
  <si>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</si>
  <si>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</si>
  <si>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</si>
  <si>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</si>
  <si>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</si>
  <si>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</si>
  <si>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</si>
  <si>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</si>
  <si>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</si>
  <si>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</si>
  <si>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</si>
  <si>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</si>
  <si>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</si>
  <si>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</si>
  <si>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</si>
  <si>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</si>
  <si>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</si>
  <si>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</si>
  <si>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</si>
  <si>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</si>
  <si>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</si>
  <si>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</si>
  <si>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</si>
  <si>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</si>
  <si>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</si>
  <si>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</si>
  <si>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</si>
  <si>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</si>
  <si>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</si>
  <si>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</si>
  <si>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</si>
  <si>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</si>
  <si>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</si>
  <si>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</si>
  <si>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</si>
  <si>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</si>
  <si>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</si>
  <si>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</si>
  <si>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</si>
  <si>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</si>
  <si>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</si>
  <si>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</si>
  <si>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</si>
  <si>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</si>
  <si>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</si>
  <si>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</si>
  <si>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</si>
  <si>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</si>
  <si>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</si>
  <si>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</si>
  <si>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</si>
  <si>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</si>
  <si>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</si>
  <si>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</si>
  <si>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</si>
  <si>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</si>
  <si>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</si>
  <si>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</si>
  <si>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</si>
  <si>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</si>
  <si>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</si>
  <si>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</si>
  <si>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</si>
  <si>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</si>
  <si>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</si>
  <si>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</si>
  <si>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</si>
  <si>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</si>
  <si>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</si>
  <si>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</si>
  <si>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</si>
  <si>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</si>
  <si>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</si>
  <si>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</si>
  <si>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</si>
  <si>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</si>
  <si>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</si>
  <si>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</si>
  <si>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</si>
  <si>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</si>
  <si>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</si>
  <si>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</si>
  <si>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</si>
  <si>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</si>
  <si>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</si>
  <si>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</si>
  <si>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</si>
  <si>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</si>
  <si>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</si>
  <si>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</si>
  <si>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</si>
  <si>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</si>
  <si>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</si>
  <si>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</si>
  <si>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</si>
  <si>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</si>
  <si>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</si>
  <si>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</si>
  <si>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</si>
  <si>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</si>
  <si>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</si>
  <si>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</si>
  <si>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</si>
  <si>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</si>
  <si>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</si>
  <si>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</si>
  <si>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</si>
  <si>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</si>
  <si>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</si>
  <si>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</si>
  <si>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</si>
  <si>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</si>
  <si>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</si>
  <si>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</si>
  <si>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</si>
  <si>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</si>
  <si>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</si>
  <si>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</si>
  <si>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</si>
  <si>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</si>
  <si>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</si>
  <si>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</si>
  <si>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</si>
  <si>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</si>
  <si>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</si>
  <si>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</si>
  <si>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</si>
  <si>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</si>
  <si>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</si>
  <si>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</si>
  <si>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</si>
  <si>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</si>
  <si>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</si>
  <si>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</si>
  <si>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</si>
  <si>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</si>
  <si>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</si>
  <si>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</si>
  <si>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</si>
  <si>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</si>
  <si>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</si>
  <si>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</si>
  <si>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</si>
  <si>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</si>
  <si>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</si>
  <si>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</si>
  <si>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</si>
  <si>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</si>
  <si>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</si>
  <si>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</si>
  <si>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</si>
  <si>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</si>
  <si>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</si>
  <si>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</si>
  <si>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</si>
  <si>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</si>
  <si>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</si>
  <si>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</si>
  <si>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</si>
  <si>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</si>
  <si>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</si>
  <si>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</si>
  <si>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</si>
  <si>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</si>
  <si>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</si>
  <si>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</si>
  <si>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</si>
  <si>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</si>
  <si>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</si>
  <si>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</si>
  <si>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</si>
  <si>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</si>
  <si>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</si>
  <si>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</si>
  <si>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</si>
  <si>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</si>
  <si>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</si>
  <si>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</si>
  <si>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</si>
  <si>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</si>
  <si>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</si>
  <si>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</si>
  <si>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</si>
  <si>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</si>
  <si>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</si>
  <si>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</si>
  <si>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</si>
  <si>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</si>
  <si>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</si>
  <si>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</si>
  <si>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</si>
  <si>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</si>
  <si>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</si>
  <si>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</si>
  <si>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</si>
  <si>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</si>
  <si>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</si>
  <si>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</si>
  <si>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</si>
  <si>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</si>
  <si>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</si>
  <si>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</si>
  <si>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</si>
  <si>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</si>
  <si>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</si>
  <si>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</si>
  <si>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</si>
  <si>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</si>
  <si>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</si>
  <si>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</si>
  <si>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</si>
  <si>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</si>
  <si>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</si>
  <si>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</si>
  <si>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</si>
  <si>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</si>
  <si>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</si>
  <si>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</si>
  <si>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</si>
  <si>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</si>
  <si>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</si>
  <si>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</si>
  <si>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</si>
  <si>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</si>
  <si>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</si>
  <si>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</si>
  <si>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</si>
  <si>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</si>
  <si>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</si>
  <si>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</si>
  <si>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</si>
  <si>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</si>
  <si>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</si>
  <si>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</si>
  <si>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</si>
  <si>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</si>
  <si>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</si>
  <si>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</si>
  <si>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</si>
  <si>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</si>
  <si>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</si>
  <si>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</si>
  <si>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</si>
  <si>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</si>
  <si>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</si>
  <si>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</si>
  <si>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</si>
  <si>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</si>
  <si>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</si>
  <si>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</si>
  <si>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</si>
  <si>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</si>
  <si>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</si>
  <si>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</si>
  <si>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</si>
  <si>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</si>
  <si>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</si>
  <si>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</si>
  <si>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</si>
  <si>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</si>
  <si>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</si>
  <si>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</si>
  <si>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</si>
  <si>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</si>
  <si>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</si>
  <si>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</si>
  <si>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</si>
  <si>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</si>
  <si>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</si>
  <si>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</si>
  <si>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</si>
  <si>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</si>
  <si>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</si>
  <si>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</si>
  <si>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</si>
  <si>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</si>
  <si>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</si>
  <si>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</si>
  <si>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</si>
  <si>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</si>
  <si>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</si>
  <si>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</si>
  <si>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</si>
  <si>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</si>
  <si>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</si>
  <si>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</si>
  <si>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</si>
  <si>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</si>
  <si>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</si>
  <si>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</si>
  <si>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</si>
  <si>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</si>
  <si>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</si>
  <si>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</si>
  <si>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</si>
  <si>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</si>
  <si>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</si>
  <si>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</si>
  <si>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</si>
  <si>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</si>
  <si>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</si>
  <si>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</si>
  <si>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</si>
  <si>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</si>
  <si>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</si>
  <si>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</si>
  <si>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</si>
  <si>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</si>
  <si>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</si>
  <si>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</si>
  <si>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</si>
  <si>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</si>
  <si>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</si>
  <si>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</si>
  <si>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</si>
  <si>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</si>
  <si>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</si>
  <si>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</si>
  <si>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</si>
  <si>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</si>
  <si>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</si>
  <si>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</si>
  <si>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</si>
  <si>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</si>
  <si>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</si>
  <si>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</si>
  <si>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</si>
  <si>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</si>
  <si>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</si>
  <si>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</si>
  <si>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</si>
  <si>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</si>
  <si>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</si>
  <si>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</si>
  <si>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</si>
  <si>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</si>
  <si>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</si>
  <si>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</si>
  <si>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</si>
  <si>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</si>
  <si>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</si>
  <si>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</si>
  <si>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</si>
  <si>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</si>
  <si>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</si>
  <si>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</si>
  <si>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</si>
  <si>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</si>
  <si>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</si>
  <si>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</si>
  <si>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</si>
  <si>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</si>
  <si>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</si>
  <si>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</si>
  <si>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</si>
  <si>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</si>
  <si>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</si>
  <si>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</si>
  <si>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</si>
  <si>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</si>
  <si>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</si>
  <si>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</si>
  <si>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</si>
  <si>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</si>
  <si>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</si>
  <si>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</si>
  <si>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</si>
  <si>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</si>
  <si>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</si>
  <si>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</si>
  <si>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</si>
  <si>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</si>
  <si>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</si>
  <si>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</si>
  <si>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</si>
  <si>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</si>
  <si>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</si>
  <si>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</si>
  <si>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</si>
  <si>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</si>
  <si>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</si>
  <si>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</si>
  <si>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</si>
  <si>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</si>
  <si>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</si>
  <si>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</si>
  <si>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</si>
  <si>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</si>
  <si>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</si>
  <si>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</si>
  <si>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</si>
  <si>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</si>
  <si>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</si>
  <si>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</si>
  <si>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</si>
  <si>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</si>
  <si>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</si>
  <si>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</si>
  <si>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</si>
  <si>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</si>
  <si>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</si>
  <si>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</si>
  <si>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</si>
  <si>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</si>
  <si>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</si>
  <si>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</si>
  <si>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</si>
  <si>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</si>
  <si>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</si>
  <si>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</si>
  <si>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</si>
  <si>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</si>
  <si>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</si>
  <si>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</si>
  <si>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</si>
  <si>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</si>
  <si>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</si>
  <si>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</si>
  <si>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</si>
  <si>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</si>
  <si>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</si>
  <si>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</si>
  <si>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</si>
  <si>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</si>
  <si>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</si>
  <si>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</si>
  <si>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</si>
  <si>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</si>
  <si>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</si>
  <si>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</si>
  <si>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</si>
  <si>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</si>
  <si>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</si>
  <si>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</si>
  <si>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</si>
  <si>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</si>
  <si>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</si>
  <si>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</si>
  <si>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</si>
  <si>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</si>
  <si>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</si>
  <si>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</si>
  <si>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</si>
  <si>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</si>
  <si>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</si>
  <si>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</si>
  <si>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</si>
  <si>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</si>
  <si>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</si>
  <si>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</si>
  <si>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</si>
  <si>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</si>
  <si>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</si>
  <si>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</si>
  <si>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</si>
  <si>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</si>
  <si>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</si>
  <si>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</si>
  <si>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</si>
  <si>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</si>
  <si>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</si>
  <si>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</si>
  <si>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</si>
  <si>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</si>
  <si>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</si>
  <si>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</si>
  <si>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</si>
  <si>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</si>
  <si>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</si>
  <si>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</si>
  <si>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</si>
  <si>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</si>
  <si>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</si>
  <si>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</si>
  <si>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</si>
  <si>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</si>
  <si>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</si>
  <si>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</si>
  <si>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</si>
  <si>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</si>
  <si>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</si>
  <si>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</si>
  <si>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</si>
  <si>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</si>
  <si>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</si>
  <si>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</si>
  <si>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</si>
  <si>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</si>
  <si>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</si>
  <si>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</si>
  <si>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</si>
  <si>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</si>
  <si>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</si>
  <si>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</si>
  <si>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</si>
  <si>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</si>
  <si>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</si>
  <si>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</si>
  <si>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</si>
  <si>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</si>
  <si>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</si>
  <si>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</si>
  <si>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</si>
  <si>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</si>
  <si>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</si>
  <si>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</si>
  <si>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</si>
  <si>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</si>
  <si>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</si>
  <si>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</si>
  <si>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</si>
  <si>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</si>
  <si>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</si>
  <si>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</si>
  <si>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</si>
  <si>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</si>
  <si>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</si>
  <si>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</si>
  <si>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</si>
  <si>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</si>
  <si>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</si>
  <si>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</si>
  <si>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</si>
  <si>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</si>
  <si>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</si>
  <si>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</si>
  <si>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</si>
  <si>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</si>
  <si>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</si>
  <si>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</si>
  <si>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</si>
  <si>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</si>
  <si>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</si>
  <si>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</si>
  <si>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</si>
  <si>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</si>
  <si>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</si>
  <si>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</si>
  <si>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</si>
  <si>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</si>
  <si>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</si>
  <si>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</si>
  <si>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</si>
  <si>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</si>
  <si>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</si>
  <si>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</si>
  <si>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</si>
  <si>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</si>
  <si>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</si>
  <si>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</si>
  <si>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</si>
  <si>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</si>
  <si>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</si>
  <si>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</si>
  <si>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</si>
  <si>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</si>
  <si>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</si>
  <si>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</si>
  <si>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</si>
  <si>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</si>
  <si>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</si>
  <si>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</si>
  <si>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</si>
  <si>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</si>
  <si>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</si>
  <si>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</si>
  <si>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</si>
  <si>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</si>
  <si>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</si>
  <si>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</si>
  <si>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</si>
  <si>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</si>
  <si>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</si>
  <si>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</si>
  <si>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</si>
  <si>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</si>
  <si>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</si>
  <si>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</si>
  <si>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</si>
  <si>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</si>
  <si>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</si>
  <si>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</si>
  <si>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</si>
  <si>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</si>
  <si>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</si>
  <si>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</si>
  <si>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</si>
  <si>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</si>
  <si>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</si>
  <si>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</si>
  <si>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</si>
  <si>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</si>
  <si>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</si>
  <si>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</si>
  <si>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</si>
  <si>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</si>
  <si>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</si>
  <si>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</si>
  <si>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</si>
  <si>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</si>
  <si>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</si>
  <si>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</si>
  <si>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</si>
  <si>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</si>
  <si>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</si>
  <si>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</si>
  <si>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</si>
  <si>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</si>
  <si>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</si>
  <si>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</si>
  <si>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</si>
  <si>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</si>
  <si>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</si>
  <si>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</si>
  <si>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</si>
  <si>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</si>
  <si>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</si>
  <si>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</si>
  <si>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</si>
  <si>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</si>
  <si>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</si>
  <si>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</si>
  <si>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</si>
  <si>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</si>
  <si>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</si>
  <si>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</si>
  <si>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</si>
  <si>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</si>
  <si>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</si>
  <si>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</si>
  <si>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</si>
  <si>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</si>
  <si>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</si>
  <si>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</si>
  <si>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</si>
  <si>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</si>
  <si>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</si>
  <si>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</si>
  <si>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</si>
  <si>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</si>
  <si>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</si>
  <si>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</si>
  <si>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</si>
  <si>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</si>
  <si>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</si>
  <si>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</si>
  <si>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</si>
  <si>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</si>
  <si>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</si>
  <si>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</si>
  <si>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</si>
  <si>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</si>
  <si>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</si>
  <si>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</si>
  <si>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</si>
  <si>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</si>
  <si>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</si>
  <si>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</si>
  <si>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</si>
  <si>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</si>
  <si>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</si>
  <si>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</si>
  <si>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</si>
  <si>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</si>
  <si>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</si>
  <si>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</si>
  <si>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</si>
  <si>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</si>
  <si>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</si>
  <si>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</si>
  <si>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</si>
  <si>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</si>
  <si>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</si>
  <si>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</si>
  <si>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</si>
  <si>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</si>
  <si>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</si>
  <si>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</si>
  <si>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</si>
  <si>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</si>
  <si>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</si>
  <si>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</si>
  <si>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</si>
  <si>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</si>
  <si>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</si>
  <si>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</si>
  <si>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</si>
  <si>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</si>
  <si>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</si>
  <si>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</si>
  <si>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</si>
  <si>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</si>
  <si>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</si>
  <si>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</si>
  <si>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</si>
  <si>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</si>
  <si>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</si>
  <si>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</si>
  <si>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</si>
  <si>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</si>
  <si>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</si>
  <si>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</si>
  <si>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</si>
  <si>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</si>
  <si>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</si>
  <si>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</si>
  <si>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</si>
  <si>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</si>
  <si>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</si>
  <si>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</si>
  <si>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</si>
  <si>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</si>
  <si>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</si>
  <si>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</si>
  <si>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</si>
  <si>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</si>
  <si>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</si>
  <si>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</si>
  <si>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</si>
  <si>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</si>
  <si>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</si>
  <si>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</si>
  <si>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</si>
  <si>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</si>
  <si>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</si>
  <si>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</si>
  <si>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</si>
  <si>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</si>
  <si>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</si>
  <si>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</si>
  <si>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</si>
  <si>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</si>
  <si>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</si>
  <si>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</si>
  <si>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</si>
  <si>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</si>
  <si>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</si>
  <si>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</si>
  <si>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</si>
  <si>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</si>
  <si>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</si>
  <si>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</si>
  <si>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</si>
  <si>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</si>
  <si>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</si>
  <si>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</si>
  <si>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</si>
  <si>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</si>
  <si>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</si>
  <si>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</si>
  <si>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</si>
  <si>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</si>
  <si>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</si>
  <si>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</si>
  <si>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</si>
  <si>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</si>
  <si>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</si>
  <si>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</si>
  <si>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</si>
  <si>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</si>
  <si>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</si>
  <si>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</si>
  <si>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</si>
  <si>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</si>
  <si>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</si>
  <si>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</si>
  <si>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</si>
  <si>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</si>
  <si>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</si>
  <si>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</si>
  <si>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</si>
  <si>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</si>
  <si>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</si>
  <si>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</si>
  <si>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</si>
  <si>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</si>
  <si>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</si>
  <si>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</si>
  <si>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</si>
  <si>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</si>
  <si>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</si>
  <si>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</si>
  <si>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</si>
  <si>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</si>
  <si>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</si>
  <si>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</si>
  <si>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</si>
  <si>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</si>
  <si>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</si>
  <si>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</si>
  <si>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</si>
  <si>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</si>
  <si>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</si>
  <si>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</si>
  <si>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</si>
  <si>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</si>
  <si>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</si>
  <si>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</si>
  <si>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</si>
  <si>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</si>
  <si>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</si>
  <si>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</si>
  <si>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</si>
  <si>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</si>
  <si>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</si>
  <si>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</si>
  <si>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</si>
  <si>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</si>
  <si>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</si>
  <si>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</si>
  <si>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</si>
  <si>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</si>
  <si>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</si>
  <si>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</si>
  <si>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</si>
  <si>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</si>
  <si>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</si>
  <si>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</si>
  <si>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</si>
  <si>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</si>
  <si>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</si>
  <si>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</si>
  <si>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</si>
  <si>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</si>
  <si>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</si>
  <si>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</si>
  <si>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</si>
  <si>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</si>
  <si>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</si>
  <si>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</si>
  <si>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</si>
  <si>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</si>
  <si>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</si>
  <si>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</si>
  <si>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</si>
  <si>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</si>
  <si>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</si>
  <si>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</si>
  <si>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</si>
  <si>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</si>
  <si>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</si>
  <si>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</si>
  <si>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</si>
  <si>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</si>
  <si>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</si>
  <si>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</si>
  <si>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</si>
  <si>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</si>
  <si>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</si>
  <si>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</si>
  <si>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</si>
  <si>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</si>
  <si>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</si>
  <si>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</si>
  <si>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</si>
  <si>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</si>
  <si>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</si>
  <si>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</si>
  <si>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</si>
  <si>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</si>
  <si>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</si>
  <si>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</si>
  <si>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</si>
  <si>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</si>
  <si>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</si>
  <si>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</si>
  <si>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</si>
  <si>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</si>
  <si>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</si>
  <si>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</si>
  <si>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</si>
  <si>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</si>
  <si>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</si>
  <si>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</si>
  <si>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</si>
  <si>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</si>
  <si>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</si>
  <si>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</si>
  <si>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</si>
  <si>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</si>
  <si>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</si>
  <si>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</si>
  <si>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</si>
  <si>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</si>
  <si>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</si>
  <si>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</si>
  <si>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</si>
  <si>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</si>
  <si>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</si>
  <si>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</si>
  <si>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</si>
  <si>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</si>
  <si>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</si>
  <si>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</si>
  <si>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</si>
  <si>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</si>
  <si>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</si>
  <si>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</si>
  <si>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</si>
  <si>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</si>
  <si>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</si>
  <si>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</si>
  <si>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</si>
  <si>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</si>
  <si>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</si>
  <si>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</si>
  <si>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</si>
  <si>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</si>
  <si>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</si>
  <si>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</si>
  <si>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</si>
  <si>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</si>
  <si>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</si>
  <si>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</si>
  <si>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</si>
  <si>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</si>
  <si>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</si>
  <si>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</si>
  <si>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</si>
  <si>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</si>
  <si>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</si>
  <si>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</si>
  <si>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</si>
  <si>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</si>
  <si>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</si>
  <si>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</si>
  <si>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</si>
  <si>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</si>
  <si>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</si>
  <si>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</si>
  <si>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</si>
  <si>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</si>
  <si>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</si>
  <si>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</si>
  <si>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</si>
  <si>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</si>
  <si>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</si>
  <si>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</si>
  <si>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</si>
  <si>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</si>
  <si>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</si>
  <si>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</si>
  <si>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</si>
  <si>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</si>
  <si>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</si>
  <si>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</si>
  <si>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</si>
  <si>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</si>
  <si>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</si>
  <si>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</si>
  <si>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</si>
  <si>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</si>
  <si>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</si>
  <si>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</si>
  <si>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</si>
  <si>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</si>
  <si>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</si>
  <si>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</si>
  <si>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</si>
  <si>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</si>
  <si>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</si>
  <si>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</si>
  <si>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</si>
  <si>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</si>
  <si>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</si>
  <si>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</si>
  <si>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</si>
  <si>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</si>
  <si>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</si>
  <si>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</si>
  <si>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</si>
  <si>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</si>
  <si>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</si>
  <si>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</si>
  <si>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</si>
  <si>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</si>
  <si>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</si>
  <si>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</si>
  <si>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</si>
  <si>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</si>
  <si>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</si>
  <si>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</si>
  <si>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</si>
  <si>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</si>
  <si>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</si>
  <si>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</si>
  <si>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</si>
  <si>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</si>
  <si>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</si>
  <si>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</si>
  <si>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</si>
  <si>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</si>
  <si>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</si>
  <si>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</si>
  <si>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</si>
  <si>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</si>
  <si>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</si>
  <si>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</si>
  <si>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</si>
  <si>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</si>
  <si>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</si>
  <si>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</si>
  <si>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</si>
  <si>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</si>
  <si>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</si>
  <si>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</si>
  <si>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</si>
  <si>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</si>
  <si>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</si>
  <si>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</si>
  <si>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</si>
  <si>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</si>
  <si>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</si>
  <si>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</si>
  <si>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</si>
  <si>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</si>
  <si>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</si>
  <si>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</si>
  <si>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</si>
  <si>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</si>
  <si>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</si>
  <si>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</si>
  <si>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</si>
  <si>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</si>
  <si>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</si>
  <si>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</si>
  <si>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</si>
  <si>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</si>
  <si>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</si>
  <si>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</si>
  <si>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</si>
  <si>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</si>
  <si>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</si>
  <si>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</si>
  <si>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</si>
  <si>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</si>
  <si>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</si>
  <si>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</si>
  <si>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</si>
  <si>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</si>
  <si>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</si>
  <si>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</si>
  <si>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</si>
  <si>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</si>
  <si>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</si>
  <si>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</si>
  <si>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</si>
  <si>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</si>
  <si>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</si>
  <si>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</si>
  <si>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</si>
  <si>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</si>
  <si>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</si>
  <si>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</si>
  <si>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</si>
  <si>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</si>
  <si>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</si>
  <si>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</si>
  <si>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</si>
  <si>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</si>
  <si>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</si>
  <si>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</si>
  <si>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</si>
  <si>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</si>
  <si>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</si>
  <si>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</si>
  <si>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</si>
  <si>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</si>
  <si>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</si>
  <si>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</si>
  <si>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</si>
  <si>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</si>
  <si>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</si>
  <si>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</si>
  <si>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</si>
  <si>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</si>
  <si>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</si>
  <si>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</si>
  <si>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</si>
  <si>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</si>
  <si>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</si>
  <si>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</si>
  <si>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</si>
  <si>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</si>
  <si>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</si>
  <si>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</si>
  <si>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</si>
  <si>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</si>
  <si>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</si>
  <si>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</si>
  <si>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</si>
  <si>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</si>
  <si>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</si>
  <si>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</si>
  <si>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</si>
  <si>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</si>
  <si>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</si>
  <si>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</si>
  <si>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</si>
  <si>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</si>
  <si>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</si>
  <si>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</si>
  <si>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</si>
  <si>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</si>
  <si>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</si>
  <si>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</si>
  <si>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</si>
  <si>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</si>
  <si>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</si>
  <si>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</si>
  <si>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</si>
  <si>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</si>
  <si>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</si>
  <si>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</si>
  <si>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</si>
  <si>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</si>
  <si>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</si>
  <si>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</si>
  <si>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</si>
  <si>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</si>
  <si>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</si>
  <si>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</si>
  <si>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</si>
  <si>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</si>
  <si>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</si>
  <si>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</si>
  <si>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</si>
  <si>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</si>
  <si>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</si>
  <si>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</si>
  <si>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</si>
  <si>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</si>
  <si>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</si>
  <si>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</si>
  <si>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</si>
  <si>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</si>
  <si>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</si>
  <si>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</si>
  <si>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</si>
  <si>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</si>
  <si>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</si>
  <si>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</si>
  <si>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</si>
  <si>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</si>
  <si>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</si>
  <si>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</si>
  <si>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</si>
  <si>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</si>
  <si>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</si>
  <si>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</si>
  <si>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</si>
  <si>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</si>
  <si>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</si>
  <si>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</si>
  <si>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</si>
  <si>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</si>
  <si>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</si>
  <si>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</si>
  <si>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</si>
  <si>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</si>
  <si>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</si>
  <si>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</si>
  <si>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</si>
  <si>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</si>
  <si>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</si>
  <si>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</si>
  <si>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</si>
  <si>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</si>
  <si>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</si>
  <si>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</si>
  <si>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</si>
  <si>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</si>
  <si>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</si>
  <si>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</si>
  <si>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</si>
  <si>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</si>
  <si>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</si>
  <si>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</si>
  <si>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</si>
  <si>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</si>
  <si>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</si>
  <si>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</si>
  <si>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</si>
  <si>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</si>
  <si>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</si>
  <si>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</si>
  <si>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</si>
  <si>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</si>
  <si>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</si>
  <si>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</si>
  <si>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</si>
  <si>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</si>
  <si>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</si>
  <si>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</si>
  <si>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</si>
  <si>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</si>
  <si>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</si>
  <si>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</si>
  <si>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</si>
  <si>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</si>
  <si>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</si>
  <si>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</si>
  <si>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</si>
  <si>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</si>
  <si>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</si>
  <si>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</si>
  <si>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</si>
  <si>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</si>
  <si>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</si>
  <si>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</si>
  <si>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</si>
  <si>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</si>
  <si>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</si>
  <si>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</si>
  <si>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</si>
  <si>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</si>
  <si>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</si>
  <si>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</si>
  <si>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</si>
  <si>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</si>
  <si>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</si>
  <si>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</si>
  <si>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</si>
  <si>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</si>
  <si>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</si>
  <si>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</si>
  <si>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</si>
  <si>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</si>
  <si>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</si>
  <si>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</si>
  <si>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</si>
  <si>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</si>
  <si>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</si>
  <si>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</si>
  <si>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</si>
  <si>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</si>
  <si>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</si>
  <si>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</si>
  <si>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</si>
  <si>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</si>
  <si>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</si>
  <si>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</si>
  <si>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</si>
  <si>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</si>
  <si>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</si>
  <si>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</si>
  <si>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</si>
  <si>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</si>
  <si>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</si>
  <si>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</si>
  <si>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</si>
  <si>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</si>
  <si>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</si>
  <si>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</si>
  <si>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</si>
  <si>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</si>
  <si>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</si>
  <si>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</si>
  <si>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</si>
  <si>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</si>
  <si>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</si>
  <si>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</si>
  <si>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</si>
  <si>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</si>
  <si>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</si>
  <si>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</si>
  <si>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</si>
  <si>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</si>
  <si>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</si>
  <si>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</si>
  <si>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</si>
  <si>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</si>
  <si>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</si>
  <si>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</si>
  <si>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</si>
  <si>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</si>
  <si>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</si>
  <si>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</si>
  <si>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</si>
  <si>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</si>
  <si>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</si>
  <si>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</si>
  <si>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</si>
  <si>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</si>
  <si>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</si>
  <si>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</si>
  <si>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</si>
  <si>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</si>
  <si>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</si>
  <si>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</si>
  <si>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</si>
  <si>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</si>
  <si>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</si>
  <si>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</si>
  <si>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</si>
  <si>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</si>
  <si>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</si>
  <si>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</si>
  <si>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</si>
  <si>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</si>
  <si>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</si>
  <si>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</si>
  <si>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</si>
  <si>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</si>
  <si>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</si>
  <si>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</si>
  <si>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</si>
  <si>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</si>
  <si>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</si>
  <si>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</si>
  <si>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</si>
  <si>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</si>
  <si>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</si>
  <si>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</si>
  <si>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</si>
  <si>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</si>
  <si>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</si>
  <si>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</si>
  <si>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</si>
  <si>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</si>
  <si>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</si>
  <si>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</si>
  <si>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</si>
  <si>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</si>
  <si>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</si>
  <si>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</si>
  <si>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</si>
  <si>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</si>
  <si>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</si>
  <si>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</si>
  <si>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</si>
  <si>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</si>
  <si>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</si>
  <si>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</si>
  <si>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</si>
  <si>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</si>
  <si>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</si>
  <si>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</si>
  <si>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</si>
  <si>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</si>
  <si>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</si>
  <si>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</si>
  <si>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</si>
  <si>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</si>
  <si>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</si>
  <si>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</si>
  <si>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</si>
  <si>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</si>
  <si>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</si>
  <si>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</si>
  <si>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</si>
  <si>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</si>
  <si>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</si>
  <si>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</si>
  <si>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</si>
  <si>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</si>
  <si>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</si>
  <si>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</si>
  <si>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</si>
  <si>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</si>
  <si>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</si>
  <si>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</si>
  <si>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</si>
  <si>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</si>
  <si>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</si>
  <si>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</si>
  <si>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</si>
  <si>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</si>
  <si>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</si>
  <si>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</si>
  <si>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</si>
  <si>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</si>
  <si>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</si>
  <si>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</si>
  <si>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</si>
  <si>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</si>
  <si>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</si>
  <si>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</si>
  <si>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</si>
  <si>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</si>
  <si>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</si>
  <si>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</si>
  <si>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</si>
  <si>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</si>
  <si>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</si>
  <si>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</si>
  <si>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</si>
  <si>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</si>
  <si>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</si>
  <si>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</si>
  <si>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</si>
  <si>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</si>
  <si>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</si>
  <si>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</si>
  <si>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</si>
  <si>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</si>
  <si>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</si>
  <si>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</si>
  <si>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</si>
  <si>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</si>
  <si>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</si>
  <si>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</si>
  <si>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</si>
  <si>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</si>
  <si>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</si>
  <si>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</si>
  <si>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</si>
  <si>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</si>
  <si>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</si>
  <si>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</si>
  <si>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</si>
  <si>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</si>
  <si>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</si>
  <si>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</si>
  <si>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</si>
  <si>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</si>
  <si>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</si>
  <si>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</si>
  <si>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</si>
  <si>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</si>
  <si>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</si>
  <si>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</si>
  <si>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</si>
  <si>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</si>
  <si>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</si>
  <si>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</si>
  <si>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</si>
  <si>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</si>
  <si>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</si>
  <si>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</si>
  <si>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</si>
  <si>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</si>
  <si>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</si>
  <si>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</si>
  <si>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</si>
  <si>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</si>
  <si>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</si>
  <si>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</si>
  <si>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</si>
  <si>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</si>
  <si>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</si>
  <si>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</si>
  <si>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</si>
  <si>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</si>
  <si>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</si>
  <si>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</si>
  <si>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</si>
  <si>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</si>
  <si>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</si>
  <si>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</si>
  <si>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</si>
  <si>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</si>
  <si>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</si>
  <si>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</si>
  <si>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</si>
  <si>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</si>
  <si>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</si>
  <si>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</si>
  <si>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</si>
  <si>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</si>
  <si>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</si>
  <si>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</si>
  <si>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</si>
  <si>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</si>
  <si>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</si>
  <si>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</si>
  <si>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</si>
  <si>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</si>
  <si>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</si>
  <si>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</si>
  <si>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</si>
  <si>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</si>
  <si>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</si>
  <si>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</si>
  <si>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</si>
  <si>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</si>
  <si>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</si>
  <si>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</si>
  <si>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</si>
  <si>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</si>
  <si>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</si>
  <si>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</si>
  <si>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</si>
  <si>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</si>
  <si>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</si>
  <si>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</si>
  <si>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</si>
  <si>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</si>
  <si>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</si>
  <si>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</si>
  <si>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</si>
  <si>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</si>
  <si>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</si>
  <si>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</si>
  <si>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</si>
  <si>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</si>
  <si>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</si>
  <si>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</si>
  <si>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</si>
  <si>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</si>
  <si>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</si>
  <si>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</si>
  <si>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</si>
  <si>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</si>
  <si>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</si>
  <si>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</si>
  <si>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</si>
  <si>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</si>
  <si>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</si>
  <si>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</si>
  <si>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</si>
  <si>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</si>
  <si>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</si>
  <si>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</si>
  <si>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</si>
  <si>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</si>
  <si>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</si>
  <si>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</si>
  <si>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</si>
  <si>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</si>
  <si>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</si>
  <si>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</si>
  <si>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</si>
  <si>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</si>
  <si>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</si>
  <si>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</si>
  <si>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</si>
  <si>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</si>
  <si>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</si>
  <si>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</si>
  <si>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</si>
  <si>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</si>
  <si>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</si>
  <si>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</si>
  <si>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</si>
  <si>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</si>
  <si>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</si>
  <si>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</si>
  <si>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</si>
  <si>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</si>
  <si>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</si>
  <si>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</si>
  <si>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</si>
  <si>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</si>
  <si>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</si>
  <si>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</si>
  <si>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</si>
  <si>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</si>
  <si>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</si>
  <si>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</si>
  <si>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</si>
  <si>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</si>
  <si>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</si>
  <si>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</si>
  <si>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</si>
  <si>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</si>
  <si>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ETA 10 min</t>
  </si>
  <si>
    <t>PCM-20251105-00000634</t>
  </si>
  <si>
    <t xml:space="preserve">team need 90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</si>
  <si>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</si>
  <si>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</si>
  <si>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</si>
  <si>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</si>
  <si>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</si>
  <si>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</si>
  <si>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PCM-20251105-00000529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</si>
  <si>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</si>
  <si>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</si>
  <si>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</si>
  <si>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</si>
  <si>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</si>
  <si>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</si>
  <si>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PCM-20251105-00000575</t>
  </si>
  <si>
    <t>EM Team At site checking</t>
  </si>
  <si>
    <t>PCM-20251105-00000640</t>
  </si>
  <si>
    <t xml:space="preserve">EM Team moved ETA: 50 min </t>
  </si>
  <si>
    <t>PCM-20251105-00000669</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</si>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</sst>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303.44653310185095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7.4634953700297046E-2</v>
      </c>
      <c r="H3" s="135">
        <v>45966.31521990741</v>
      </c>
      <c r="I3" s="133" t="str">
        <f>IFERROR(VLOOKUP(D3,DB!A:F,6,0),"")</f>
        <v>Generator-DG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45966.394959027777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45966.394959027777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45966.394959027777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45966.394959027777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45966.394959027777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45966.394959027777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45966.394959027777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45966.394959027777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45966.394959027777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45966.394959027777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45966.394959027777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45966.394959027777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45966.394959027777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45966.394959027777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45966.394959027777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45966.394959027777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45966.394959027777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45966.394959027777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45966.394959027777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45966.394959027777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45966.394959027777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45966.394959027777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45966.394959027777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45966.394959027777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45966.394959027777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45966.394959027777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45966.394959027777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45966.394959027777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45966.394959027777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45966.394959027777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45966.394959027777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45966.394959027777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45966.394959027777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45966.394959027777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45966.394959027777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45966.394959027777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45966.394959027777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45966.394959027777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45966.394959027777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45966.394959027777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45966.394959027777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45966.394959027777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45966.394959027777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45966.394959027777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45966.394959027777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45966.394959027777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45966.394959027777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45966.394959027777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45966.394959027777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45966.394959027777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45966.394959027777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45966.394959027777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45966.394959027777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45966.394959027777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45966.394959027777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45966.394959027777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45966.394959027777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45966.394959027777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45966.394959027777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45966.394959027777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45966.394959027777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45966.394959027777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45966.394959027777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45966.394959027777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45966.394959027777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45966.394959027777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45966.394959027777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45966.394959027777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45966.394959027777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45966.394959027777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45966.394959027777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45966.394959027777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45966.394959027777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45966.394959027777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45966.394959027777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45966.394959027777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45966.394959027777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45966.394959027777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45966.394959027777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45966.394959027777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45966.394959027777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45966.394959027777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45966.394959027777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45966.394959027777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45966.394959027777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45966.394959027777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45966.394959027777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45966.394959027777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45966.394959027777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45966.394959027777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45966.394959027777</v>
      </c>
      <c r="H94" s="135"/>
      <c r="I94" s="133" t="str">
        <f>IFERROR(VLOOKUP(D94,DB!A:F,6,0),"")</f>
        <v/>
      </c>
      <c r="J94" s="133" t="str">
        <f>IFERROR(VLOOKUP(D94,DB!A:G,7,0),"")</f>
        <v/>
      </c>
      <c r="K94" s="137"/>
      <c r="L94" s="138" t="str">
        <f>IFERROR(VLOOKUP(D94,DB!A:I,9,0),"")</f>
        <v/>
      </c>
    </row>
    <row r="95" spans="1:12" ht="15" customHeight="1">
      <c r="A95" s="144"/>
      <c r="B95" s="145" t="str">
        <f>IFERROR(VLOOKUP(D95,DB!A:K,11,0),"")</f>
        <v/>
      </c>
      <c r="C95" s="145"/>
      <c r="D95" s="145"/>
      <c r="E95" s="146"/>
      <c r="F95" s="147"/>
      <c r="G95" s="148">
        <f ca="1">IFERROR(NOW()-F95,"")</f>
        <v>45966.394959027777</v>
      </c>
      <c r="H95" s="147"/>
      <c r="I95" s="145" t="str">
        <f>IFERROR(VLOOKUP(D95,DB!A:F,6,0),"")</f>
        <v/>
      </c>
      <c r="J95" s="145" t="str">
        <f>IFERROR(VLOOKUP(D95,DB!A:G,7,0),"")</f>
        <v/>
      </c>
      <c r="K95" s="149"/>
      <c r="L95" s="150" t="str">
        <f>IFERROR(VLOOKUP(D95,DB!A:I,9,0),"")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141.39512106481561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7.6528756944462657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11065</v>
      </c>
      <c r="E5" s="113" t="s">
        <v>39110</v>
      </c>
      <c r="F5" s="114">
        <v>45966.2659375</v>
      </c>
      <c r="G5" s="115">
        <f ca="1">IFERROR(NOW()-F5,"-")</f>
        <v>0.12902152777678566</v>
      </c>
      <c r="H5" s="114">
        <v>45966.186076388891</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3</v>
      </c>
      <c r="D6" s="18" t="s">
        <v>26182</v>
      </c>
      <c r="E6" s="113" t="s">
        <v>39110</v>
      </c>
      <c r="F6" s="114">
        <v>45966.302268518521</v>
      </c>
      <c r="G6" s="115">
        <f ca="1">IFERROR(NOW()-F6,"-")</f>
        <v>9.2690509256499354E-2</v>
      </c>
      <c r="H6" s="114">
        <v>45966.284212962964</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45966.394959027777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45966.394959027777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45966.394959027777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45966.394959027777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45966.394959027777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45966.394959027777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45966.394959027777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45966.394959027777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45966.394959027777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45966.394959027777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45966.394959027777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45966.394959027777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45966.394959027777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45966.394959027777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45966.394959027777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45966.394959027777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45966.394959027777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45966.394959027777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45966.394959027777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45966.394959027777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45966.394959027777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45966.394959027777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45966.394959027777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45966.394959027777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45966.394959027777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45966.394959027777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45966.394959027777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45966.394959027777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45966.394959027777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45966.394959027777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45966.394959027777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45966.394959027777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45966.394959027777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45966.394959027777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45966.394959027777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45966.394959027777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45966.394959027777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45966.394959027777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45966.394959027777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45966.394959027777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45966.394959027777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45966.394959027777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45966.394959027777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45966.394959027777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45966.394959027777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45966.394959027777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45966.394959027777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45966.394959027777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45966.394959027777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45966.394959027777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45966.394959027777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45966.394959027777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45966.394959027777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45966.394959027777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45966.394959027777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45966.394959027777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45966.394959027777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45966.394959027777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45966.394959027777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45966.394959027777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45966.394959027777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45966.394959027777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45966.394959027777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45966.394959027777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45966.394959027777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45966.394959027777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45966.394959027777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45966.394959027777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45966.394959027777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45966.394959027777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45966.394959027777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45966.394959027777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45966.394959027777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45966.394959027777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45966.394959027777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45966.394959027777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45966.394959027777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45966.394959027777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45966.394959027777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45966.394959027777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45966.394959027777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45966.394959027777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45966.394959027777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45966.394959027777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45966.394959027777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45966.394959027777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45966.394959027777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45966.394959027777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45966.394959027777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45966.394959027777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45966.394959027777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45966.394959027777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45966.394959027777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45966.394959027777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45966.394959027777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45966.394959027777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45966.394959027777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45966.394959027777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45966.394959027777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45966.394959027777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45966.394959027777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45966.394959027777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45966.394959027777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45966.394959027777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45966.394959027777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45966.394959027777</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3</v>
      </c>
      <c r="D2" s="62" t="s">
        <v>24942</v>
      </c>
      <c r="E2" s="18" t="s">
        <v>39021</v>
      </c>
      <c r="F2" s="20">
        <v>45966.364872685182</v>
      </c>
      <c r="G2" s="21">
        <f t="shared" ref="G2:G26" ca="1" si="0">IFERROR(NOW()-F2,"-")</f>
        <v>3.0086342594586313E-2</v>
      </c>
      <c r="H2" s="22">
        <v>45966.359317129631</v>
      </c>
      <c r="I2" s="19" t="str">
        <f>IFERROR(VLOOKUP(D2,DB!A:F,6,0),"")</f>
        <v>SCECO</v>
      </c>
      <c r="J2" s="18" t="str">
        <f>IFERROR(VLOOKUP(D2,DB!A:G,7,0),"")</f>
        <v>Vandalized</v>
      </c>
      <c r="K2" s="46" t="s">
        <v>39115</v>
      </c>
      <c r="L2" s="23" t="str">
        <f>IFERROR(VLOOKUP(D2,DB!A:I,9,0),"")</f>
        <v>Latis</v>
      </c>
    </row>
    <row r="3" spans="1:13" ht="15" customHeight="1">
      <c r="A3" s="19"/>
      <c r="B3" s="62" t="str">
        <f>IFERROR(VLOOKUP(D3,DB!A:K,11,0),"")</f>
        <v/>
      </c>
      <c r="C3" s="18"/>
      <c r="D3"/>
      <c r="E3" s="18"/>
      <c r="F3" s="20"/>
      <c r="G3" s="21">
        <f t="shared" ca="1" si="0"/>
        <v>45966.394959027777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45966.394959027777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45966.394959027777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45966.394959027777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45966.394959027777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45966.394959027777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45966.394959027777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45966.394959027777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45966.394959027777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45966.394959027777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45966.394959027777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45966.394959027777</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45966.394959027777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45966.394959027777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45966.394959027777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45966.394959027777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45966.394959027777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45966.394959027777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45966.394959027777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45966.394959027777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45966.394959027777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45966.394959027777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45966.394959027777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45966.394959027777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45966.394959027777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45966.394959027777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45966.394959027777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45966.394959027777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45966.394959027777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45966.394959027777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45966.394959027777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45966.394959027777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45966.394959027777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45966.394959027777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45966.394959027777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45966.394959027777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45966.394959027777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45966.394959027777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45966.394959027777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45966.394959027777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45966.394959027777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45966.394959027777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45966.394959027777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45966.394959027777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45966.394959027777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45966.394959027777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45966.394959027777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45966.394959027777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45966.394959027777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45966.394959027777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45966.394959027777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45966.394959027777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45966.394959027777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45966.394959027777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45966.394959027777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45966.394959027777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45966.394959027777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45966.394959027777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45966.394959027777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45966.394959027777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45966.394959027777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45966.394959027777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45966.394959027777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45966.394959027777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45966.394959027777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45966.394959027777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45966.394959027777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45966.394959027777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45966.394959027777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45966.394959027777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45966.394959027777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45966.394959027777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45966.394959027777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45966.394959027777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45966.394959027777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45966.394959027777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45966.394959027777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45966.394959027777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45966.394959027777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45966.394959027777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45966.394959027777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45966.394959027777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45966.394959027777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45966.394959027777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45966.394959027777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45966.394959027777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45966.394959027777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45966.394959027777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45966.394959027777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45966.394959027777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45966.394959027777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45966.394959027777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45966.394959027777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45966.394959027777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45966.394959027777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45966.394959027777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45966.394959027777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45966.394959027777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45966.394959027777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45966.394959027777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45966.394959027777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45966.394959027777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45966.394959027777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45966.394959027777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45966.394959027777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45966.394959027777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45966.394959027777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45966.394959027777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45966.394959027777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45966.394959027777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45966.394959027777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45966.394959027777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45966.394959027777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45966.394959027777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45966.394959027777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45966.394959027777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45966.394959027777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45966.394959027777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45966.394959027777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45966.394959027777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45966.394959027777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45966.394959027777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45966.394959027777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45966.394959027777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45966.394959027777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45966.394959027777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45966.394959027777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45966.394959027777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45966.394959027777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45966.394959027777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45966.394959027777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45966.394959027777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45966.394959027777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45966.394959027777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45966.394959027777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45966.394959027777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45966.394959027777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45966.394959027777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45966.394959027777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45966.394959027777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45966.394959027777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45966.394959027777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45966.394959027777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45966.394959027777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45966.394959027777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45966.394959027777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45966.394959027777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45966.394959027777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45966.394959027777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45966.394959027777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45966.394959027777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45966.394959027777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45966.394959027777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45966.394959027777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45966.394959027777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45966.394959027777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45966.394959027777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45966.394959027777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45966.394959027777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45966.394959027777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45966.394959027777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45966.394959027777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45966.394959027777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45966.394959027777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45966.394959027777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45966.394959027777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45966.394959027777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45966.394959027777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45966.394959027777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45966.394959027777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45966.394959027777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45966.394959027777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45966.394959027777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45966.394959027777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45966.394959027777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45966.394959027777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45966.394959027777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45966.394959027777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45966.394959027777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45966.394959027777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45966.394959027777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45966.394959027777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45966.394959027777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45966.394959027777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45966.394959027777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45966.394959027777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45966.394959027777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45966.394959027777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45966.394959027777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45966.394959027777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45966.394959027777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45966.394959027777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45966.394959027777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45966.394959027777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45966.394959027777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45966.394959027777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45966.394959027777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45966.394959027777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45966.394959027777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45966.394959027777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45966.394959027777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45966.394959027777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45966.394959027777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45966.394959027777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45966.394959027777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45966.394959027777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45966.394959027777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45966.394959027777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45966.394959027777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45966.394959027777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45966.394959027777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45966.394959027777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45966.394959027777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45966.394959027777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45966.394959027777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45966.394959027777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45966.394959027777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45966.394959027777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45966.394959027777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45966.394959027777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45966.394959027777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45966.394959027777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45966.394959027777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45966.394959027777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45966.394959027777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45966.394959027777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45966.394959027777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45966.394959027777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45966.394959027777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45966.394959027777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45966.394959027777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45966.394959027777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45966.394959027777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45966.394959027777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45966.394959027777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45966.394959027777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45966.394959027777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45966.394959027777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45966.394959027777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45966.394959027777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45966.394959027777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45966.394959027777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45966.394959027777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45966.394959027777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45966.394959027777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45966.394959027777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45966.394959027777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45966.394959027777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45966.394959027777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45966.394959027777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45966.394959027777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45966.394959027777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45966.394959027777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45966.394959027777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45966.394959027777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45966.394959027777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45966.394959027777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45966.394959027777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45966.394959027777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45966.394959027777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45966.394959027777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45966.394959027777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45966.394959027777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45966.394959027777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45966.394959027777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45966.394959027777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45966.394959027777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45966.394959027777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45966.394959027777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45966.394959027777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45966.394959027777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45966.394959027777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45966.394959027777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45966.394959027777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45966.394959027777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45966.394959027777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45966.394959027777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45966.394959027777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45966.394959027777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45966.394959027777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45966.394959027777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45966.394959027777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45966.394959027777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45966.394959027777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45966.394959027777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45966.394959027777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45966.394959027777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45966.394959027777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45966.394959027777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45966.394959027777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45966.394959027777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45966.394959027777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45966.394959027777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45966.394959027777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45966.394959027777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45966.394959027777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45966.394959027777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45966.394959027777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45966.394959027777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45966.394959027777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45966.394959027777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45966.394959027777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45966.394959027777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45966.394959027777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45966.394959027777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45966.394959027777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45966.394959027777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45966.394959027777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45966.394959027777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45966.394959027777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45966.394959027777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45966.394959027777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45966.394959027777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45966.394959027777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45966.394959027777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45966.394959027777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45966.394959027777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45966.394959027777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45966.394959027777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45966.394959027777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45966.394959027777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45966.394959027777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45966.394959027777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45966.394959027777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45966.394959027777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45966.394959027777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45966.394959027777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45966.394959027777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45966.394959027777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45966.394959027777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45966.394959027777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45966.394959027777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45966.394959027777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45966.394959027777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45966.394959027777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45966.394959027777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45966.394959027777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45966.394959027777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45966.394959027777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45966.394959027777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45966.394959027777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45966.394959027777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45966.394959027777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45966.394959027777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45966.394959027777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45966.394959027777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45966.394959027777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45966.394959027777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45966.394959027777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45966.394959027777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45966.394959027777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45966.394959027777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45966.394959027777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45966.394959027777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45966.394959027777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45966.394959027777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45966.394959027777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45966.394959027777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45966.394959027777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45966.394959027777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45966.394959027777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45966.394959027777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45966.394959027777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45966.394959027777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45966.394959027777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45966.394959027777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45966.394959027777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45966.394959027777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45966.394959027777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45966.394959027777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45966.394959027777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45966.394959027777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45966.394959027777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45966.394959027777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45966.394959027777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45966.394959027777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45966.394959027777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45966.394959027777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45966.394959027777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45966.394959027777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45966.394959027777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45966.394959027777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45966.394959027777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45966.394959027777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45966.394959027777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45966.394959027777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45966.394959027777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45966.394959027777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45966.394959027777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45966.394959027777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45966.394959027777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45966.394959027777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45966.394959027777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45966.394959027777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45966.394959027777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45966.394959027777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45966.394959027777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45966.394959027777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45966.394959027777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45966.394959027777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45966.394959027777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45966.394959027777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45966.394959027777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45966.394959027777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45966.394959027777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45966.394959027777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45966.394959027777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45966.394959027777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45966.394959027777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45966.394959027777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45966.394959027777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45966.394959027777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45966.394959027777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45966.394959027777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45966.394959027777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45966.394959027777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45966.394959027777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45966.394959027777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45966.394959027777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45966.394959027777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45966.394959027777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45966.394959027777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45966.394959027777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45966.394959027777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45966.394959027777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45966.394959027777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45966.394959027777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45966.394959027777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45966.394959027777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45966.394959027777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45966.394959027777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45966.394959027777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45966.394959027777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45966.394959027777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45966.394959027777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45966.394959027777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45966.394959027777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45966.394959027777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45966.394959027777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45966.394959027777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45966.394959027777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45966.394959027777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45966.394959027777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45966.394959027777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45966.394959027777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45966.394959027777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45966.394959027777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45966.394959027777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45966.394959027777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45966.394959027777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45966.394959027777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45966.394959027777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45966.394959027777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45966.394959027777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45966.394959027777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45966.394959027777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45966.394959027777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45966.394959027777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45966.394959027777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45966.394959027777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45966.394959027777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45966.394959027777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45966.394959027777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45966.394959027777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45966.394959027777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45966.394959027777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45966.394959027777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45966.394959027777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45966.394959027777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45966.394959027777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45966.394959027777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45966.394959027777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45966.394959027777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45966.394959027777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45966.394959027777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45966.394959027777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45966.394959027777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45966.394959027777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45966.394959027777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45966.394959027777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45966.394959027777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45966.394959027777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45966.394959027777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45966.394959027777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45966.394959027777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45966.394959027777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45966.394959027777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45966.394959027777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45966.394959027777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45966.394959027777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45966.394959027777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45966.394959027777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45966.394959027777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45966.394959027777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45966.394959027777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45966.394959027777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45966.394959027777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45966.394959027777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45966.394959027777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45966.394959027777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45966.394959027777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45966.394959027777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45966.394959027777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45966.394959027777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45966.394959027777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45966.394959027777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45966.394959027777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45966.394959027777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45966.394959027777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45966.394959027777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45966.394959027777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45966.394959027777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45966.394959027777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45966.394959027777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45966.394959027777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45966.394959027777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45966.394959027777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45966.394959027777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45966.394959027777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45966.394959027777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45966.394959027777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45966.394959027777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45966.394959027777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45966.394959027777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45966.394959027777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45966.394959027777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45966.394959027777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45966.394959027777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45966.394959027777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45966.394959027777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45966.394959027777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45966.394959027777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45966.394959027777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45966.394959027777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45966.394959027777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45966.394959027777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45966.394959027777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45966.394959027777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45966.394959027777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45966.394959027777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45966.394959027777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45966.394959027777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45966.394959027777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45966.394959027777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45966.394959027777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45966.394959027777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45966.394959027777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45966.394959027777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45966.394959027777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45966.394959027777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45966.394959027777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45966.394959027777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45966.394959027777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45966.394959027777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45966.394959027777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45966.394959027777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45966.394959027777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45966.394959027777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45966.394959027777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45966.394959027777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45966.394959027777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45966.394959027777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45966.394959027777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45966.394959027777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45966.394959027777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45966.394959027777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45966.394959027777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45966.394959027777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45966.394959027777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45966.394959027777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45966.394959027777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45966.394959027777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45966.394959027777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45966.394959027777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45966.394959027777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45966.394959027777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45966.394959027777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45966.394959027777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45966.394959027777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45966.394959027777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45966.394959027777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45966.394959027777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45966.394959027777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45966.394959027777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45966.394959027777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45966.394959027777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45966.394959027777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45966.394959027777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45966.394959027777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45966.394959027777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45966.394959027777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45966.394959027777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45966.394959027777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45966.394959027777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45966.394959027777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45966.394959027777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45966.394959027777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45966.394959027777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45966.394959027777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45966.394959027777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45966.394959027777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45966.394959027777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45966.394959027777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45966.394959027777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45966.394959027777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45966.394959027777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45966.394959027777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45966.394959027777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45966.394959027777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45966.394959027777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45966.394959027777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45966.394959027777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45966.394959027777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45966.394959027777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45966.394959027777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45966.394959027777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45966.394959027777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45966.394959027777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45966.394959027777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45966.394959027777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45966.394959027777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45966.394959027777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45966.394959027777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45966.394959027777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45966.394959027777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45966.394959027777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45966.394959027777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45966.394959027777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45966.394959027777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45966.394959027777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45966.394959027777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45966.394959027777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45966.394959027777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45966.394959027777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45966.394959027777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45966.394959027777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45966.394959027777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45966.394959027777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45966.394959027777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45966.394959027777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45966.394959027777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45966.394959027777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45966.394959027777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45966.394959027777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45966.394959027777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45966.394959027777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45966.394959027777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45966.394959027777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45966.394959027777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45966.394959027777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45966.394959027777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45966.394959027777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45966.394959027777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45966.394959027777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45966.394959027777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45966.394959027777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45966.394959027777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45966.394959027777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45966.394959027777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45966.394959027777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45966.394959027777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45966.394959027777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45966.394959027777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45966.394959027777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45966.394959027777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45966.394959027777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45966.394959027777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45966.394959027777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45966.394959027777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45966.394959027777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45966.394959027777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45966.394959027777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45966.394959027777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45966.394959027777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45966.394959027777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45966.394959027777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45966.394959027777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45966.394959027777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45966.394959027777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45966.394959027777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45966.394959027777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45966.394959027777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45966.394959027777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45966.394959027777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45966.394959027777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45966.394959027777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45966.394959027777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45966.394959027777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45966.394959027777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45966.394959027777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45966.394959027777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45966.394959027777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45966.394959027777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45966.394959027777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45966.394959027777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45966.394959027777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45966.394959027777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45966.394959027777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45966.394959027777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45966.394959027777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45966.394959027777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45966.394959027777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45966.394959027777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45966.394959027777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45966.394959027777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45966.394959027777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45966.394959027777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45966.394959027777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45966.394959027777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45966.394959027777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45966.394959027777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45966.394959027777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45966.394959027777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45966.394959027777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45966.394959027777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45966.394959027777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45966.394959027777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45966.394959027777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45966.394959027777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45966.394959027777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45966.394959027777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45966.394959027777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45966.394959027777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45966.394959027777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45966.394959027777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45966.394959027777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45966.394959027777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45966.394959027777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45966.394959027777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45966.394959027777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45966.394959027777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45966.394959027777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45966.394959027777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45966.394959027777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45966.394959027777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45966.394959027777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45966.394959027777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45966.394959027777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45966.394959027777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45966.394959027777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45966.394959027777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45966.394959027777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45966.394959027777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45966.394959027777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45966.394959027777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45966.394959027777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45966.394959027777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45966.394959027777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45966.394959027777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45966.394959027777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45966.394959027777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45966.394959027777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45966.394959027777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45966.394959027777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45966.394959027777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45966.394959027777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45966.394959027777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45966.394959027777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45966.394959027777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45966.394959027777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45966.394959027777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45966.394959027777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45966.394959027777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45966.394959027777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45966.394959027777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45966.394959027777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45966.394959027777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45966.394959027777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45966.394959027777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45966.394959027777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45966.394959027777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45966.394959027777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45966.394959027777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45966.394959027777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45966.394959027777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45966.394959027777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45966.394959027777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45966.394959027777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45966.394959027777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45966.394959027777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45966.394959027777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45966.394959027777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45966.394959027777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45966.394959027777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45966.394959027777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45966.394959027777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45966.394959027777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45966.394959027777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45966.394959027777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45966.394959027777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45966.394959027777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45966.394959027777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45966.394959027777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45966.394959027777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45966.394959027777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45966.394959027777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45966.394959027777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45966.394959027777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45966.394959027777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45966.394959027777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45966.394959027777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45966.394959027777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45966.394959027777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45966.394959027777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45966.394959027777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45966.394959027777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45966.394959027777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45966.394959027777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45966.394959027777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45966.394959027777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45966.394959027777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45966.394959027777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45966.394959027777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45966.394959027777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45966.394959027777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45966.394959027777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45966.394959027777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45966.394959027777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45966.394959027777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45966.394959027777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45966.394959027777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45966.394959027777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45966.394959027777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45966.394959027777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45966.394959027777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45966.394959027777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45966.394959027777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45966.394959027777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45966.394959027777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45966.394959027777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45966.394959027777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45966.394959027777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45966.394959027777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45966.394959027777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45966.394959027777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45966.394959027777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45966.394959027777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45966.394959027777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45966.394959027777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45966.394959027777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45966.394959027777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45966.394959027777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45966.394959027777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45966.394959027777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45966.394959027777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45966.394959027777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45966.394959027777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45966.394959027777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45966.394959027777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45966.394959027777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45966.394959027777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45966.394959027777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45966.394959027777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45966.394959027777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45966.394959027777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45966.394959027777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45966.394959027777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45966.394959027777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45966.394959027777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45966.394959027777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45966.394959027777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45966.394959027777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45966.394959027777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45966.394959027777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45966.394959027777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45966.394959027777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45966.394959027777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45966.394959027777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45966.394959027777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45966.394959027777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45966.394959027777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45966.394959027777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45966.394959027777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45966.394959027777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45966.394959027777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45966.394959027777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45966.394959027777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45966.394959027777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45966.394959027777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45966.394959027777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45966.394959027777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45966.394959027777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45966.394959027777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45966.394959027777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45966.394959027777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45966.394959027777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45966.394959027777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45966.394959027777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45966.394959027777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45966.394959027777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45966.394959027777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45966.394959027777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45966.394959027777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45966.394959027777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45966.394959027777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45966.394959027777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45966.394959027777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45966.394959027777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45966.394959027777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45966.394959027777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45966.394959027777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45966.394959027777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45966.394959027777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45966.394959027777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45966.394959027777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45966.394959027777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45966.394959027777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45966.394959027777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45966.394959027777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45966.394959027777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45966.394959027777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45966.394959027777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45966.394959027777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45966.394959027777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45966.394959027777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45966.394959027777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45966.394959027777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45966.394959027777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45966.394959027777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45966.394959027777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45966.394959027777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45966.394959027777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45966.394959027777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45966.394959027777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45966.394959027777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45966.394959027777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45966.394959027777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45966.394959027777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45966.394959027777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45966.394959027777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45966.394959027777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45966.394959027777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45966.394959027777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45966.394959027777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45966.394959027777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45966.394959027777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45966.394959027777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45966.394959027777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45966.394959027777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45966.394959027777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45966.394959027777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45966.394959027777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45966.394959027777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45966.394959027777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45966.394959027777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45966.394959027777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45966.394959027777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45966.394959027777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45966.394959027777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45966.394959027777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45966.394959027777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45966.394959027777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45966.394959027777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45966.394959027777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45966.394959027777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45966.394959027777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45966.394959027777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45966.394959027777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45966.394959027777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45966.394959027777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45966.394959027777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45966.394959027777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45966.394959027777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45966.394959027777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45966.394959027777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45966.394959027777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45966.394959027777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45966.394959027777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45966.394959027777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45966.394959027777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45966.394959027777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45966.394959027777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45966.394959027777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45966.394959027777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45966.394959027777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45966.394959027777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45966.394959027777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45966.394959027777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45966.394959027777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45966.394959027777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45966.394959027777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45966.394959027777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45966.394959027777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45966.394959027777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45966.394959027777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45966.394959027777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45966.394959027777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45966.394959027777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45966.394959027777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45966.394959027777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45966.394959027777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45966.394959027777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45966.394959027777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45966.394959027777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45966.394959027777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45966.394959027777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45966.394959027777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45966.394959027777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45966.394959027777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45966.394959027777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45966.394959027777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45966.394959027777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45966.394959027777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45966.394959027777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45966.394959027777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45966.394959027777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45966.394959027777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45966.394959027777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45966.394959027777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45966.394959027777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45966.394959027777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45966.394959027777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45966.394959027777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45966.394959027777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45966.394959027777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45966.394959027777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45966.394959027777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45966.394959027777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45966.394959027777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45966.394959027777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45966.394959027777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45966.394959027777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45966.394959027777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45966.394959027777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45966.394959027777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45966.394959027777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45966.394959027777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45966.394959027777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45966.394959027777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45966.394959027777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45966.394959027777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45966.394959027777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45966.394959027777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45966.394959027777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45966.394959027777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45966.394959027777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45966.394959027777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45966.394959027777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45966.394959027777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45966.394959027777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45966.394959027777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45966.394959027777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45966.394959027777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45966.394959027777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45966.394959027777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45966.394959027777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45966.394959027777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45966.394959027777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45966.394959027777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45966.394959027777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45966.394959027777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45966.394959027777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45966.394959027777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45966.394959027777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45966.394959027777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45966.394959027777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45966.394959027777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45966.394959027777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45966.394959027777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45966.394959027777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45966.394959027777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45966.394959027777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45966.394959027777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262.91424143518088</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93" t="s">
        <v>36120</v>
      </c>
      <c r="E3" s="97" t="s">
        <v>39021</v>
      </c>
      <c r="F3" s="98"/>
      <c r="G3" s="99">
        <f ca="1">IFERROR(NOW()-F3,"")</f>
        <v>45966.394959027777</v>
      </c>
      <c r="H3" s="98">
        <v>45966.313194444447</v>
      </c>
      <c r="I3" s="98" t="str">
        <f>IFERROR(VLOOKUP(D3,DB!A:F,6,0),"")</f>
        <v>SCECO</v>
      </c>
      <c r="J3" s="98" t="str">
        <f>IFERROR(VLOOKUP(D3,DB!A:G,7,0),"")</f>
        <v>Dead</v>
      </c>
      <c r="K3" s="100" t="s">
        <v>39120</v>
      </c>
      <c r="L3" s="93" t="str">
        <f>IFERROR(VLOOKUP(D3,DB!A:I,9,0),"")</f>
        <v>Latis</v>
      </c>
    </row>
    <row r="4" spans="1:16" ht="15" customHeight="1">
      <c r="A4" s="118" t="s">
        <v>39119</v>
      </c>
      <c r="B4" s="118" t="str">
        <f>IFERROR(VLOOKUP(D4,DB!A:K,11,0),"")</f>
        <v>R4</v>
      </c>
      <c r="C4" s="119">
        <v>1</v>
      </c>
      <c r="D4" s="93" t="s">
        <v>35821</v>
      </c>
      <c r="E4" s="97" t="s">
        <v>39021</v>
      </c>
      <c r="F4" s="98"/>
      <c r="G4" s="99">
        <f ca="1">IFERROR(NOW()-F4,"")</f>
        <v>45966.394959027777</v>
      </c>
      <c r="H4" s="98">
        <v>45966.313194444447</v>
      </c>
      <c r="I4" s="98" t="str">
        <f>IFERROR(VLOOKUP(D4,DB!A:F,6,0),"")</f>
        <v>SCECO</v>
      </c>
      <c r="J4" s="98" t="str">
        <f>IFERROR(VLOOKUP(D4,DB!A:G,7,0),"")</f>
        <v>Dead</v>
      </c>
      <c r="K4" s="100" t="s">
        <v>39121</v>
      </c>
      <c r="L4" s="93" t="str">
        <f>IFERROR(VLOOKUP(D4,DB!A:I,9,0),"")</f>
        <v>Latis</v>
      </c>
    </row>
    <row r="5" spans="1:16" ht="15" customHeight="1">
      <c r="A5" s="118" t="s">
        <v>39122</v>
      </c>
      <c r="B5" s="118" t="str">
        <f>IFERROR(VLOOKUP(D5,DB!A:K,11,0),"")</f>
        <v>R4</v>
      </c>
      <c r="C5" s="119">
        <v>1</v>
      </c>
      <c r="D5" s="93" t="s">
        <v>35761</v>
      </c>
      <c r="E5" s="97" t="s">
        <v>39021</v>
      </c>
      <c r="F5" s="98">
        <v>45966.322094907409</v>
      </c>
      <c r="G5" s="99">
        <f ca="1">IFERROR(NOW()-F5,"")</f>
        <v>7.2864120367739815E-2</v>
      </c>
      <c r="H5" s="98">
        <v>45966.313194444447</v>
      </c>
      <c r="I5" s="98" t="str">
        <f>IFERROR(VLOOKUP(D5,DB!A:F,6,0),"")</f>
        <v>SCECO</v>
      </c>
      <c r="J5" s="98" t="str">
        <f>IFERROR(VLOOKUP(D5,DB!A:G,7,0),"")</f>
        <v>Dead</v>
      </c>
      <c r="K5" s="100" t="s">
        <v>39121</v>
      </c>
      <c r="L5" s="93" t="str">
        <f>IFERROR(VLOOKUP(D5,DB!A:I,9,0),"")</f>
        <v>Latis</v>
      </c>
    </row>
    <row r="6" spans="1:16" ht="15" customHeight="1">
      <c r="A6" s="118"/>
      <c r="B6" s="118" t="str">
        <f>IFERROR(VLOOKUP(D6,DB!A:K,11,0),"")</f>
        <v/>
      </c>
      <c r="C6" s="119"/>
      <c r="D6" s="93"/>
      <c r="E6" s="97"/>
      <c r="F6" s="122"/>
      <c r="G6" s="123">
        <f ca="1">IFERROR(NOW()-F6,"")</f>
        <v>45966.394959027777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45966.394959027777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45966.394959027777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45966.394959027777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45966.394959027777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45966.394959027777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45966.394959027777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45966.394959027777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45966.394959027777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45966.394959027777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45966.394959027777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45966.394959027777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45966.394959027777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45966.394959027777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45966.394959027777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45966.394959027777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45966.394959027777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45966.394959027777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45966.394959027777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45966.394959027777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45966.394959027777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45966.394959027777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45966.394959027777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45966.394959027777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45966.394959027777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45966.394959027777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45966.394959027777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45966.394959027777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45966.394959027777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45966.394959027777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45966.394959027777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45966.394959027777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45966.394959027777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45966.394959027777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45966.394959027777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45966.394959027777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45966.394959027777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45966.394959027777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45966.394959027777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45966.394959027777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45966.394959027777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45966.394959027777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45966.394959027777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45966.394959027777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45966.394959027777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45966.394959027777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45966.394959027777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45966.394959027777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45966.394959027777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45966.394959027777</v>
      </c>
      <c r="H55" s="122"/>
      <c r="I55" s="118" t="str">
        <f>IFERROR(VLOOKUP(D55,DB!A:F,6,0),"")</f>
        <v/>
      </c>
      <c r="J55" s="118" t="str">
        <f>IFERROR(VLOOKUP(D55,DB!A:G,7,0),"")</f>
        <v/>
      </c>
      <c r="K55" s="124"/>
      <c r="L55" s="120" t="str">
        <f>IFERROR(VLOOKUP(D55,DB!A:I,9,0),"")</f>
        <v/>
      </c>
    </row>
    <row r="56" spans="1:12" ht="15" customHeight="1">
      <c r="A56" s="125"/>
      <c r="B56" s="125" t="str">
        <f>IFERROR(VLOOKUP(D56,DB!A:K,11,0),"")</f>
        <v/>
      </c>
      <c r="C56" s="126"/>
      <c r="D56" s="127"/>
      <c r="E56" s="128"/>
      <c r="F56" s="129"/>
      <c r="G56" s="130">
        <f ca="1">IFERROR(NOW()-F56,"")</f>
        <v>45966.394959027777</v>
      </c>
      <c r="H56" s="129"/>
      <c r="I56" s="125" t="str">
        <f>IFERROR(VLOOKUP(D56,DB!A:F,6,0),"")</f>
        <v/>
      </c>
      <c r="J56" s="125" t="str">
        <f>IFERROR(VLOOKUP(D56,DB!A:G,7,0),"")</f>
        <v/>
      </c>
      <c r="K56" s="131"/>
      <c r="L56" s="127" t="str">
        <f>IFERROR(VLOOKUP(D56,DB!A:I,9,0),"")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74.562898842588766</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39102</v>
      </c>
      <c r="F3" s="38">
        <v>45926.188877314817</v>
      </c>
      <c r="G3" s="143">
        <f t="shared" ref="G3" ca="1" si="0">IFERROR(NOW()-F3,"")</f>
        <v>40.20608171296044</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39102</v>
      </c>
      <c r="F4" s="152">
        <v>45948.661111111112</v>
      </c>
      <c r="G4" s="153">
        <f ca="1">IFERROR(NOW()-F4,"")</f>
        <v>17.733847916664672</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34342</v>
      </c>
      <c r="E5" s="151" t="s">
        <v>39021</v>
      </c>
      <c r="F5" s="152">
        <v>45966.346053240741</v>
      </c>
      <c r="G5" s="153">
        <f ca="1">IFERROR(NOW()-F5,"")</f>
        <v>4.8905787036346737E-2</v>
      </c>
      <c r="H5" s="152">
        <v>45966.340416666666</v>
      </c>
      <c r="I5" s="151" t="str">
        <f>IFERROR(VLOOKUP(D5,DB!A:F,6,0),"")</f>
        <v>Generator-SG</v>
      </c>
      <c r="J5" s="151" t="str">
        <f>IFERROR(VLOOKUP(D5,DB!A:G,7,0),"")</f>
        <v>Vandalized</v>
      </c>
      <c r="K5" s="151" t="s">
        <v>39130</v>
      </c>
      <c r="L5" s="151" t="str">
        <f>IFERROR(VLOOKUP(D5,DB!A:I,9,0),"")</f>
        <v>Latis</v>
      </c>
    </row>
    <row r="6" spans="1:13" ht="15">
      <c r="A6" s="151" t="s">
        <v>39131</v>
      </c>
      <c r="B6" s="151" t="str">
        <f>IFERROR(VLOOKUP(D6,DB!A:K,11,0),"")</f>
        <v>R5</v>
      </c>
      <c r="C6" s="151">
        <v>2</v>
      </c>
      <c r="D6" s="151" t="s">
        <v>38236</v>
      </c>
      <c r="E6" s="151" t="s">
        <v>39021</v>
      </c>
      <c r="F6" s="152">
        <v>45966.368854166663</v>
      </c>
      <c r="G6" s="153">
        <f ca="1">IFERROR(NOW()-F6,"")</f>
        <v>2.6104861113708466E-2</v>
      </c>
      <c r="H6" s="152">
        <v>45966.356678240743</v>
      </c>
      <c r="I6" s="151" t="str">
        <f>IFERROR(VLOOKUP(D6,DB!A:F,6,0),"")</f>
        <v>SCECO</v>
      </c>
      <c r="J6" s="151" t="str">
        <f>IFERROR(VLOOKUP(D6,DB!A:G,7,0),"")</f>
        <v>Haj Removal</v>
      </c>
      <c r="K6" s="151" t="s">
        <v>39132</v>
      </c>
      <c r="L6" s="151" t="str">
        <f>IFERROR(VLOOKUP(D6,DB!A:I,9,0),"")</f>
        <v>Latis</v>
      </c>
    </row>
    <row r="7" spans="1:13" ht="15">
      <c r="A7" s="151"/>
      <c r="B7" s="151" t="str">
        <f>IFERROR(VLOOKUP(D7,DB!A:K,11,0),"")</f>
        <v/>
      </c>
      <c r="C7" s="151"/>
      <c r="D7" s="151"/>
      <c r="E7" s="151"/>
      <c r="F7" s="152"/>
      <c r="G7" s="153">
        <f ca="1">IFERROR(NOW()-F7,"")</f>
        <v>45966.394959027777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45966.394959027777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45966.394959027777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45966.394959027777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45966.394959027777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45966.394959027777</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45966.394959027777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45966.394959027777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45966.394959027777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45966.394959027777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45966.394959027777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45966.394959027777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45966.394959027777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45966.394959027777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45966.394959027777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45966.394959027777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45966.394959027777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45966.394959027777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45966.394959027777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45966.394959027777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45966.394959027777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45966.394959027777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45966.394959027777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45966.394959027777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45966.394959027777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45966.394959027777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45966.394959027777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45966.394959027777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45966.394959027777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45966.394959027777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45966.394959027777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45966.394959027777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45966.394959027777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45966.394959027777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45966.394959027777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45966.394959027777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45966.394959027777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45966.394959027777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45966.394959027777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45966.394959027777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45966.394959027777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45966.394959027777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45966.394959027777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45966.394959027777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45966.394959027777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45966.394959027777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45966.394959027777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45966.394959027777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45966.394959027777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45966.394959027777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45966.394959027777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45966.394959027777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45966.394959027777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45966.394959027777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45966.394959027777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45966.394959027777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45966.394959027777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45966.394959027777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45966.394959027777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45966.394959027777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45966.394959027777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45966.394959027777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45966.394959027777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45966.394959027777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45966.394959027777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45966.394959027777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45966.394959027777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45966.394959027777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45966.394959027777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45966.394959027777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45966.394959027777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45966.394959027777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45966.394959027777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45966.394959027777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45966.394959027777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45966.394959027777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45966.394959027777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45966.394959027777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45966.394959027777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45966.394959027777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45966.394959027777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45966.394959027777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45966.394959027777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45966.394959027777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45966.394959027777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45966.394959027777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45966.394959027777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45966.394959027777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45966.394959027777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45966.394959027777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45966.394959027777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45966.394959027777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45966.394959027777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45966.394959027777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45966.394959027777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45966.394959027777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45966.394959027777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45966.394959027777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45966.394959027777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45966.394959027777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45966.394959027777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45966.394959027777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45966.394959027777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45966.394959027777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45966.394959027777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45966.394959027777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45966.394959027777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45966.394959027777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45966.394959027777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45966.394959027777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45966.394959027777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45966.394959027777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45966.394959027777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45966.394959027777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45966.394959027777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45966.394959027777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45966.394959027777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45966.394959027777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45966.394959027777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45966.394959027777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45966.394959027777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45966.394959027777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45966.394959027777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45966.394959027777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45966.394959027777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45966.394959027777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45966.394959027777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45966.394959027777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45966.394959027777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45966.394959027777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45966.394959027777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45966.394959027777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45966.394959027777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45966.394959027777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45966.394959027777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45966.394959027777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45966.394959027777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45966.394959027777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45966.394959027777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45966.394959027777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45966.394959027777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45966.394959027777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45966.394959027777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45966.394959027777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45966.394959027777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45966.394959027777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45966.394959027777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45966.394959027777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45966.394959027777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45966.394959027777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45966.394959027777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45966.394959027777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45966.394959027777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45966.394959027777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45966.394959027777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45966.394959027777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45966.394959027777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45966.394959027777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45966.394959027777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45966.394959027777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45966.394959027777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45966.394959027777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45966.394959027777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45966.394959027777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45966.394959027777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45966.394959027777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45966.394959027777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45966.394959027777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45966.394959027777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45966.394959027777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45966.394959027777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45966.394959027777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45966.394959027777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45966.394959027777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45966.394959027777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45966.394959027777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45966.394959027777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45966.394959027777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45966.394959027777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45966.394959027777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45966.394959027777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45966.394959027777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45966.394959027777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45966.394959027777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45966.394959027777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45966.394959027777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45966.394959027777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45966.394959027777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45966.394959027777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45966.394959027777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45966.394959027777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45966.394959027777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45966.394959027777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45966.394959027777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45966.394959027777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45966.394959027777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45966.394959027777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45966.394959027777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45966.394959027777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45966.394959027777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45966.394959027777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45966.394959027777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45966.394959027777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45966.394959027777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45966.394959027777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45966.394959027777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45966.394959027777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45966.394959027777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45966.394959027777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45966.394959027777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45966.394959027777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45966.394959027777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45966.394959027777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45966.394959027777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45966.394959027777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45966.394959027777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45966.394959027777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45966.394959027777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45966.394959027777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45966.394959027777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45966.394959027777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45966.394959027777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45966.394959027777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45966.394959027777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45966.394959027777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45966.394959027777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45966.394959027777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45966.394959027777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45966.394959027777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45966.394959027777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45966.394959027777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45966.394959027777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45966.394959027777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45966.394959027777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45966.394959027777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45966.394959027777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45966.394959027777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45966.394959027777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45966.394959027777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45966.394959027777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45966.394959027777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45966.394959027777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45966.394959027777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45966.394959027777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45966.394959027777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45966.394959027777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45966.394959027777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45966.394959027777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45966.394959027777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45966.394959027777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45966.394959027777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45966.394959027777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45966.394959027777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45966.394959027777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45966.394959027777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45966.394959027777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45966.394959027777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45966.394959027777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45966.394959027777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45966.394959027777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45966.394959027777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45966.394959027777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45966.394959027777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45966.394959027777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45966.394959027777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45966.394959027777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45966.394959027777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45966.394959027777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45966.394959027777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45966.394959027777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45966.394959027777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45966.394959027777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45966.394959027777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45966.394959027777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45966.394959027777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45966.394959027777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45966.394959027777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45966.394959027777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45966.394959027777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45966.394959027777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45966.394959027777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45966.394959027777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45966.394959027777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45966.394959027777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45966.394959027777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45966.394959027777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45966.394959027777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45966.394959027777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45966.394959027777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45966.394959027777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45966.394959027777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45966.394959027777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45966.394959027777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45966.394959027777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45966.394959027777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45966.394959027777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45966.394959027777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45966.394959027777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45966.394959027777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45966.394959027777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45966.394959027777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45966.394959027777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45966.394959027777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45966.394959027777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45966.394959027777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45966.394959027777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45966.394959027777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45966.394959027777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45966.394959027777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45966.394959027777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45966.394959027777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45966.394959027777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45966.394959027777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45966.394959027777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45966.394959027777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45966.394959027777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45966.394959027777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45966.394959027777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45966.394959027777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45966.394959027777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45966.394959027777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45966.394959027777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45966.394959027777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45966.394959027777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45966.394959027777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45966.394959027777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45966.394959027777</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tabSelected="1" workbookViewId="0">
      <selection activeCell="A3" sqref="A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39133</v>
      </c>
      <c r="B2" s="171" t="str">
        <f>IFERROR(VLOOKUP(D2,DB!A:K,11,0),"")</f>
        <v>R6</v>
      </c>
      <c r="C2" s="168">
        <v>1</v>
      </c>
      <c r="D2" s="175" t="s">
        <v>31674</v>
      </c>
      <c r="E2" s="102" t="s">
        <v>39021</v>
      </c>
      <c r="F2" s="173">
        <v>45966.382199074076</v>
      </c>
      <c r="G2" s="115">
        <f ca="1">IFERROR(NOW()-F2,"-")</f>
        <v>1.2759953700879123E-2</v>
      </c>
      <c r="H2" s="173">
        <v>45966.376400462963</v>
      </c>
      <c r="I2" s="171" t="str">
        <f>IFERROR(VLOOKUP(D2,DB!A:F,6,0),"")</f>
        <v>SCECO</v>
      </c>
      <c r="J2" s="102" t="str">
        <f>IFERROR(VLOOKUP(D2,DB!A:G,7,0),"")</f>
        <v>Vandalized</v>
      </c>
      <c r="K2" s="169" t="s">
        <v>39134</v>
      </c>
      <c r="L2" s="174" t="str">
        <f>IFERROR(VLOOKUP(D2,DB!A:I,9,0),"")</f>
        <v>Latis</v>
      </c>
    </row>
    <row r="3" spans="1:16383" ht="31.5" customHeight="1">
      <c r="A3" s="170"/>
      <c r="B3" s="171" t="str">
        <f>IFERROR(VLOOKUP(D3,DB!A:K,11,0),"")</f>
        <v/>
      </c>
      <c r="C3" s="168"/>
      <c r="D3" s="171"/>
      <c r="E3" s="102"/>
      <c r="F3" s="173"/>
      <c r="G3" s="115">
        <f ca="1">IFERROR(NOW()-F3,"-")</f>
        <v>45966.394959027777</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45966.394959027777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45966.394959027777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45966.394959027777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45966.394959027777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45966.394959027777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45966.394959027777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45966.394959027777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45966.394959027777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45966.394959027777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45966.394959027777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45966.394959027777</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45966.394959027777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45966.394959027777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45966.394959027777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45966.394959027777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45966.394959027777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45966.394959027777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45966.394959027777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45966.394959027777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45966.394959027777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45966.394959027777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45966.394959027777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45966.394959027777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45966.394959027777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45966.394959027777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45966.394959027777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45966.394959027777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45966.394959027777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45966.394959027777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45966.394959027777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45966.394959027777</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2025-11-05T06:30:51Z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