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56" documentId="120_S{2AC9BD13-BADA-5192-A53E-5A8FF88502F6}" xr6:coauthVersionLast="47" xr6:coauthVersionMax="47" xr10:uidLastSave="{6BBD7D90-E230-4DC6-9E26-730A02A188E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<sst xmlns="http://schemas.openxmlformats.org/spreadsheetml/2006/main" count="181596" uniqueCount="39213">
  <si>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</si>
  <si>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</si>
  <si>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</si>
  <si>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</si>
  <si>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</si>
  <si>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</si>
  <si>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</si>
  <si>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</si>
  <si>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</si>
  <si>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</si>
  <si>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</si>
  <si>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</si>
  <si>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</si>
  <si>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</si>
  <si>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</si>
  <si>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</si>
  <si>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</si>
  <si>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</si>
  <si>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</si>
  <si>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</si>
  <si>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</si>
  <si>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</si>
  <si>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</si>
  <si>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</si>
  <si>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</si>
  <si>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</si>
  <si>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</si>
  <si>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</si>
  <si>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</si>
  <si>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</si>
  <si>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</si>
  <si>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</si>
  <si>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</si>
  <si>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</si>
  <si>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</si>
  <si>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</si>
  <si>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</si>
  <si>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</si>
  <si>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</si>
  <si>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</si>
  <si>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</si>
  <si>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</si>
  <si>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</si>
  <si>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</si>
  <si>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</si>
  <si>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</si>
  <si>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</si>
  <si>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</si>
  <si>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</si>
  <si>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</si>
  <si>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</si>
  <si>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</si>
  <si>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</si>
  <si>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</si>
  <si>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</si>
  <si>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</si>
  <si>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</si>
  <si>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</si>
  <si>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</si>
  <si>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</si>
  <si>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</si>
  <si>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</si>
  <si>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</si>
  <si>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</si>
  <si>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</si>
  <si>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</si>
  <si>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</si>
  <si>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</si>
  <si>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</si>
  <si>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</si>
  <si>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</si>
  <si>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</si>
  <si>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</si>
  <si>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</si>
  <si>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</si>
  <si>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</si>
  <si>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</si>
  <si>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</si>
  <si>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</si>
  <si>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</si>
  <si>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</si>
  <si>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</si>
  <si>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</si>
  <si>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</si>
  <si>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</si>
  <si>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</si>
  <si>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</si>
  <si>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</si>
  <si>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</si>
  <si>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</si>
  <si>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</si>
  <si>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</si>
  <si>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</si>
  <si>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</si>
  <si>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</si>
  <si>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</si>
  <si>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</si>
  <si>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</si>
  <si>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</si>
  <si>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</si>
  <si>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</si>
  <si>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</si>
  <si>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</si>
  <si>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</si>
  <si>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</si>
  <si>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</si>
  <si>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</si>
  <si>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</si>
  <si>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</si>
  <si>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</si>
  <si>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</si>
  <si>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</si>
  <si>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</si>
  <si>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</si>
  <si>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</si>
  <si>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</si>
  <si>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</si>
  <si>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</si>
  <si>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</si>
  <si>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</si>
  <si>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</si>
  <si>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</si>
  <si>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</si>
  <si>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</si>
  <si>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</si>
  <si>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</si>
  <si>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</si>
  <si>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</si>
  <si>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</si>
  <si>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</si>
  <si>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</si>
  <si>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</si>
  <si>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</si>
  <si>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</si>
  <si>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</si>
  <si>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</si>
  <si>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</si>
  <si>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</si>
  <si>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</si>
  <si>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</si>
  <si>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</si>
  <si>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</si>
  <si>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</si>
  <si>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</si>
  <si>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</si>
  <si>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</si>
  <si>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</si>
  <si>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</si>
  <si>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</si>
  <si>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</si>
  <si>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</si>
  <si>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</si>
  <si>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</si>
  <si>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</si>
  <si>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</si>
  <si>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</si>
  <si>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</si>
  <si>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</si>
  <si>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</si>
  <si>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</si>
  <si>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</si>
  <si>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</si>
  <si>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</si>
  <si>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</si>
  <si>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</si>
  <si>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</si>
  <si>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</si>
  <si>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</si>
  <si>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</si>
  <si>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</si>
  <si>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</si>
  <si>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</si>
  <si>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</si>
  <si>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</si>
  <si>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</si>
  <si>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</si>
  <si>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</si>
  <si>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</si>
  <si>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</si>
  <si>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</si>
  <si>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</si>
  <si>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</si>
  <si>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</si>
  <si>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</si>
  <si>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</si>
  <si>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</si>
  <si>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</si>
  <si>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</si>
  <si>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</si>
  <si>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</si>
  <si>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</si>
  <si>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</si>
  <si>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</si>
  <si>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</si>
  <si>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</si>
  <si>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</si>
  <si>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</si>
  <si>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</si>
  <si>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</si>
  <si>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</si>
  <si>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</si>
  <si>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</si>
  <si>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</si>
  <si>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</si>
  <si>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</si>
  <si>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</si>
  <si>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</si>
  <si>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</si>
  <si>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</si>
  <si>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</si>
  <si>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</si>
  <si>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</si>
  <si>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</si>
  <si>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</si>
  <si>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</si>
  <si>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</si>
  <si>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</si>
  <si>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</si>
  <si>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</si>
  <si>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</si>
  <si>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</si>
  <si>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</si>
  <si>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</si>
  <si>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</si>
  <si>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</si>
  <si>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</si>
  <si>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</si>
  <si>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</si>
  <si>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</si>
  <si>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</si>
  <si>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</si>
  <si>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</si>
  <si>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</si>
  <si>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</si>
  <si>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</si>
  <si>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</si>
  <si>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</si>
  <si>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</si>
  <si>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</si>
  <si>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</si>
  <si>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</si>
  <si>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</si>
  <si>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</si>
  <si>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</si>
  <si>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</si>
  <si>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</si>
  <si>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</si>
  <si>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</si>
  <si>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</si>
  <si>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</si>
  <si>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</si>
  <si>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</si>
  <si>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</si>
  <si>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</si>
  <si>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</si>
  <si>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</si>
  <si>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</si>
  <si>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</si>
  <si>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</si>
  <si>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</si>
  <si>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</si>
  <si>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</si>
  <si>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</si>
  <si>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</si>
  <si>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</si>
  <si>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</si>
  <si>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</si>
  <si>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</si>
  <si>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</si>
  <si>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</si>
  <si>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</si>
  <si>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</si>
  <si>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</si>
  <si>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</si>
  <si>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</si>
  <si>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</si>
  <si>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</si>
  <si>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</si>
  <si>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</si>
  <si>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</si>
  <si>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</si>
  <si>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</si>
  <si>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</si>
  <si>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</si>
  <si>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</si>
  <si>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</si>
  <si>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</si>
  <si>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</si>
  <si>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</si>
  <si>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</si>
  <si>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</si>
  <si>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</si>
  <si>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</si>
  <si>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</si>
  <si>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</si>
  <si>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</si>
  <si>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</si>
  <si>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</si>
  <si>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</si>
  <si>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</si>
  <si>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</si>
  <si>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</si>
  <si>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</si>
  <si>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</si>
  <si>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</si>
  <si>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</si>
  <si>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</si>
  <si>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</si>
  <si>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</si>
  <si>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</si>
  <si>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</si>
  <si>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</si>
  <si>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</si>
  <si>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</si>
  <si>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</si>
  <si>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</si>
  <si>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</si>
  <si>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</si>
  <si>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</si>
  <si>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</si>
  <si>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</si>
  <si>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</si>
  <si>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</si>
  <si>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</si>
  <si>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</si>
  <si>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</si>
  <si>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</si>
  <si>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</si>
  <si>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</si>
  <si>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</si>
  <si>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</si>
  <si>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</si>
  <si>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</si>
  <si>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</si>
  <si>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</si>
  <si>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</si>
  <si>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</si>
  <si>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</si>
  <si>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</si>
  <si>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</si>
  <si>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</si>
  <si>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</si>
  <si>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</si>
  <si>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</si>
  <si>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</si>
  <si>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</si>
  <si>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</si>
  <si>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</si>
  <si>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</si>
  <si>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</si>
  <si>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</si>
  <si>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</si>
  <si>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</si>
  <si>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</si>
  <si>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</si>
  <si>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</si>
  <si>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</si>
  <si>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</si>
  <si>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</si>
  <si>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</si>
  <si>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</si>
  <si>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</si>
  <si>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</si>
  <si>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</si>
  <si>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</si>
  <si>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</si>
  <si>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</si>
  <si>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</si>
  <si>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</si>
  <si>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</si>
  <si>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</si>
  <si>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</si>
  <si>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</si>
  <si>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</si>
  <si>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</si>
  <si>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</si>
  <si>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</si>
  <si>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</si>
  <si>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</si>
  <si>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</si>
  <si>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</si>
  <si>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</si>
  <si>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</si>
  <si>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</si>
  <si>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</si>
  <si>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</si>
  <si>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</si>
  <si>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</si>
  <si>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</si>
  <si>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</si>
  <si>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</si>
  <si>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</si>
  <si>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</si>
  <si>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</si>
  <si>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</si>
  <si>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</si>
  <si>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</si>
  <si>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</si>
  <si>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</si>
  <si>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</si>
  <si>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</si>
  <si>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</si>
  <si>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</si>
  <si>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</si>
  <si>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</si>
  <si>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</si>
  <si>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</si>
  <si>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</si>
  <si>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</si>
  <si>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</si>
  <si>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</si>
  <si>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</si>
  <si>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</si>
  <si>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</si>
  <si>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</si>
  <si>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</si>
  <si>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</si>
  <si>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</si>
  <si>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</si>
  <si>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</si>
  <si>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</si>
  <si>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</si>
  <si>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</si>
  <si>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</si>
  <si>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</si>
  <si>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</si>
  <si>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</si>
  <si>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</si>
  <si>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</si>
  <si>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</si>
  <si>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</si>
  <si>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</si>
  <si>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</si>
  <si>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</si>
  <si>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</si>
  <si>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</si>
  <si>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</si>
  <si>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</si>
  <si>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</si>
  <si>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</si>
  <si>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</si>
  <si>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</si>
  <si>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</si>
  <si>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</si>
  <si>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</si>
  <si>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</si>
  <si>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</si>
  <si>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</si>
  <si>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</si>
  <si>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</si>
  <si>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</si>
  <si>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</si>
  <si>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</si>
  <si>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</si>
  <si>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</si>
  <si>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</si>
  <si>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</si>
  <si>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</si>
  <si>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</si>
  <si>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</si>
  <si>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</si>
  <si>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</si>
  <si>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</si>
  <si>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</si>
  <si>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</si>
  <si>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</si>
  <si>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</si>
  <si>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</si>
  <si>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</si>
  <si>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</si>
  <si>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</si>
  <si>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</si>
  <si>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</si>
  <si>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</si>
  <si>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</si>
  <si>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</si>
  <si>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</si>
  <si>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</si>
  <si>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</si>
  <si>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</si>
  <si>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</si>
  <si>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</si>
  <si>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</si>
  <si>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</si>
  <si>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</si>
  <si>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</si>
  <si>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</si>
  <si>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</si>
  <si>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</si>
  <si>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</si>
  <si>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</si>
  <si>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</si>
  <si>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</si>
  <si>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</si>
  <si>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</si>
  <si>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</si>
  <si>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</si>
  <si>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</si>
  <si>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</si>
  <si>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</si>
  <si>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</si>
  <si>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</si>
  <si>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</si>
  <si>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</si>
  <si>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</si>
  <si>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</si>
  <si>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</si>
  <si>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</si>
  <si>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</si>
  <si>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</si>
  <si>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</si>
  <si>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</si>
  <si>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</si>
  <si>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</si>
  <si>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</si>
  <si>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</si>
  <si>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</si>
  <si>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</si>
  <si>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</si>
  <si>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</si>
  <si>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</si>
  <si>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</si>
  <si>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</si>
  <si>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</si>
  <si>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</si>
  <si>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</si>
  <si>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</si>
  <si>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</si>
  <si>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</si>
  <si>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</si>
  <si>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</si>
  <si>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</si>
  <si>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</si>
  <si>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</si>
  <si>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</si>
  <si>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</si>
  <si>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</si>
  <si>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</si>
  <si>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</si>
  <si>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</si>
  <si>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</si>
  <si>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</si>
  <si>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</si>
  <si>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</si>
  <si>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</si>
  <si>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</si>
  <si>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</si>
  <si>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</si>
  <si>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</si>
  <si>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</si>
  <si>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</si>
  <si>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</si>
  <si>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</si>
  <si>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</si>
  <si>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</si>
  <si>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</si>
  <si>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</si>
  <si>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</si>
  <si>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</si>
  <si>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</si>
  <si>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</si>
  <si>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</si>
  <si>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</si>
  <si>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</si>
  <si>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</si>
  <si>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</si>
  <si>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</si>
  <si>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</si>
  <si>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</si>
  <si>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</si>
  <si>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</si>
  <si>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</si>
  <si>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</si>
  <si>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</si>
  <si>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</si>
  <si>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</si>
  <si>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</si>
  <si>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</si>
  <si>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</si>
  <si>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</si>
  <si>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</si>
  <si>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</si>
  <si>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</si>
  <si>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</si>
  <si>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</si>
  <si>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</si>
  <si>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</si>
  <si>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</si>
  <si>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</si>
  <si>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</si>
  <si>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</si>
  <si>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</si>
  <si>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</si>
  <si>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</si>
  <si>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</si>
  <si>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</si>
  <si>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</si>
  <si>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</si>
  <si>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</si>
  <si>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</si>
  <si>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</si>
  <si>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</si>
  <si>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</si>
  <si>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</si>
  <si>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</si>
  <si>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</si>
  <si>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</si>
  <si>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</si>
  <si>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</si>
  <si>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</si>
  <si>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</si>
  <si>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</si>
  <si>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</si>
  <si>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</si>
  <si>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</si>
  <si>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</si>
  <si>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</si>
  <si>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</si>
  <si>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</si>
  <si>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</si>
  <si>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</si>
  <si>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</si>
  <si>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</si>
  <si>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</si>
  <si>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</si>
  <si>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</si>
  <si>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</si>
  <si>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</si>
  <si>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</si>
  <si>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</si>
  <si>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</si>
  <si>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</si>
  <si>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</si>
  <si>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</si>
  <si>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</si>
  <si>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</si>
  <si>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</si>
  <si>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</si>
  <si>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</si>
  <si>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</si>
  <si>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</si>
  <si>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</si>
  <si>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</si>
  <si>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</si>
  <si>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</si>
  <si>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</si>
  <si>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</si>
  <si>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</si>
  <si>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</si>
  <si>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</si>
  <si>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</si>
  <si>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</si>
  <si>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</si>
  <si>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</si>
  <si>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</si>
  <si>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</si>
  <si>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</si>
  <si>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</si>
  <si>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</si>
  <si>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</si>
  <si>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</si>
  <si>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</si>
  <si>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</si>
  <si>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</si>
  <si>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</si>
  <si>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</si>
  <si>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</si>
  <si>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</si>
  <si>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</si>
  <si>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</si>
  <si>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</si>
  <si>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</si>
  <si>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</si>
  <si>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</si>
  <si>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</si>
  <si>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</si>
  <si>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</si>
  <si>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</si>
  <si>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</si>
  <si>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</si>
  <si>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</si>
  <si>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</si>
  <si>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</si>
  <si>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</si>
  <si>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</si>
  <si>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</si>
  <si>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</si>
  <si>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</si>
  <si>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</si>
  <si>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</si>
  <si>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</si>
  <si>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</si>
  <si>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</si>
  <si>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</si>
  <si>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</si>
  <si>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</si>
  <si>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</si>
  <si>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</si>
  <si>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</si>
  <si>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</si>
  <si>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</si>
  <si>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</si>
  <si>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</si>
  <si>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</si>
  <si>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</si>
  <si>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</si>
  <si>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</si>
  <si>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</si>
  <si>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</si>
  <si>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</si>
  <si>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</si>
  <si>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</si>
  <si>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</si>
  <si>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</si>
  <si>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</si>
  <si>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</si>
  <si>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</si>
  <si>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</si>
  <si>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</si>
  <si>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</si>
  <si>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</si>
  <si>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</si>
  <si>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</si>
  <si>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</si>
  <si>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</si>
  <si>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</si>
  <si>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</si>
  <si>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</si>
  <si>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</si>
  <si>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</si>
  <si>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</si>
  <si>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</si>
  <si>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</si>
  <si>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</si>
  <si>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</si>
  <si>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</si>
  <si>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</si>
  <si>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</si>
  <si>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</si>
  <si>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</si>
  <si>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</si>
  <si>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</si>
  <si>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</si>
  <si>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</si>
  <si>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</si>
  <si>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</si>
  <si>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</si>
  <si>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</si>
  <si>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</si>
  <si>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</si>
  <si>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</si>
  <si>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</si>
  <si>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</si>
  <si>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</si>
  <si>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</si>
  <si>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</si>
  <si>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</si>
  <si>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</si>
  <si>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</si>
  <si>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</si>
  <si>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</si>
  <si>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</si>
  <si>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</si>
  <si>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</si>
  <si>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</si>
  <si>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</si>
  <si>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</si>
  <si>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</si>
  <si>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</si>
  <si>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</si>
  <si>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</si>
  <si>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</si>
  <si>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</si>
  <si>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</si>
  <si>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</si>
  <si>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</si>
  <si>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</si>
  <si>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</si>
  <si>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</si>
  <si>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</si>
  <si>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</si>
  <si>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</si>
  <si>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</si>
  <si>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</si>
  <si>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</si>
  <si>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</si>
  <si>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</si>
  <si>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</si>
  <si>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</si>
  <si>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</si>
  <si>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</si>
  <si>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</si>
  <si>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</si>
  <si>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</si>
  <si>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</si>
  <si>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</si>
  <si>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</si>
  <si>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</si>
  <si>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</si>
  <si>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</si>
  <si>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</si>
  <si>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</si>
  <si>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</si>
  <si>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</si>
  <si>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</si>
  <si>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</si>
  <si>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</si>
  <si>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</si>
  <si>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</si>
  <si>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</si>
  <si>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</si>
  <si>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</si>
  <si>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</si>
  <si>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</si>
  <si>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</si>
  <si>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</si>
  <si>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</si>
  <si>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</si>
  <si>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</si>
  <si>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</si>
  <si>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</si>
  <si>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</si>
  <si>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</si>
  <si>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</si>
  <si>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</si>
  <si>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</si>
  <si>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</si>
  <si>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</si>
  <si>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</si>
  <si>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</si>
  <si>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</si>
  <si>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</si>
  <si>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</si>
  <si>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</si>
  <si>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</si>
  <si>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</si>
  <si>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</si>
  <si>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</si>
  <si>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</si>
  <si>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</si>
  <si>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</si>
  <si>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</si>
  <si>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</si>
  <si>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</si>
  <si>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</si>
  <si>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</si>
  <si>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</si>
  <si>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</si>
  <si>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</si>
  <si>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</si>
  <si>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</si>
  <si>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</si>
  <si>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</si>
  <si>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</si>
  <si>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</si>
  <si>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</si>
  <si>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</si>
  <si>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</si>
  <si>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</si>
  <si>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</si>
  <si>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</si>
  <si>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</si>
  <si>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</si>
  <si>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</si>
  <si>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</si>
  <si>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</si>
  <si>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</si>
  <si>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</si>
  <si>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</si>
  <si>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</si>
  <si>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</si>
  <si>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</si>
  <si>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</si>
  <si>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</si>
  <si>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</si>
  <si>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</si>
  <si>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</si>
  <si>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</si>
  <si>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</si>
  <si>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</si>
  <si>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</si>
  <si>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</si>
  <si>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</si>
  <si>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</si>
  <si>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</si>
  <si>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</si>
  <si>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</si>
  <si>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</si>
  <si>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</si>
  <si>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</si>
  <si>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</si>
  <si>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</si>
  <si>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</si>
  <si>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</si>
  <si>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</si>
  <si>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</si>
  <si>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</si>
  <si>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</si>
  <si>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</si>
  <si>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</si>
  <si>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</si>
  <si>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</si>
  <si>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</si>
  <si>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</si>
  <si>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</si>
  <si>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</si>
  <si>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</si>
  <si>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</si>
  <si>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</si>
  <si>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</si>
  <si>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</si>
  <si>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</si>
  <si>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</si>
  <si>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</si>
  <si>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</si>
  <si>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</si>
  <si>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</si>
  <si>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</si>
  <si>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</si>
  <si>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</si>
  <si>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</si>
  <si>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</si>
  <si>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</si>
  <si>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</si>
  <si>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</si>
  <si>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</si>
  <si>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</si>
  <si>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</si>
  <si>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</si>
  <si>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</si>
  <si>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</si>
  <si>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</si>
  <si>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</si>
  <si>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</si>
  <si>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</si>
  <si>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</si>
  <si>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</si>
  <si>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</si>
  <si>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</si>
  <si>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</si>
  <si>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</si>
  <si>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</si>
  <si>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</si>
  <si>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</si>
  <si>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</si>
  <si>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</si>
  <si>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</si>
  <si>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</si>
  <si>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</si>
  <si>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</si>
  <si>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</si>
  <si>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</si>
  <si>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</si>
  <si>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</si>
  <si>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</si>
  <si>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</si>
  <si>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</si>
  <si>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</si>
  <si>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</si>
  <si>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</si>
  <si>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</si>
  <si>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</si>
  <si>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</si>
  <si>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</si>
  <si>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</si>
  <si>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</si>
  <si>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</si>
  <si>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</si>
  <si>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</si>
  <si>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</si>
  <si>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</si>
  <si>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</si>
  <si>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</si>
  <si>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</si>
  <si>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</si>
  <si>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</si>
  <si>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</si>
  <si>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</si>
  <si>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</si>
  <si>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</si>
  <si>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</si>
  <si>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</si>
  <si>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</si>
  <si>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</si>
  <si>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</si>
  <si>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</si>
  <si>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</si>
  <si>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</si>
  <si>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</si>
  <si>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</si>
  <si>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</si>
  <si>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</si>
  <si>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</si>
  <si>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</si>
  <si>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</si>
  <si>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</si>
  <si>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</si>
  <si>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</si>
  <si>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</si>
  <si>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</si>
  <si>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</si>
  <si>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</si>
  <si>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</si>
  <si>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</si>
  <si>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</si>
  <si>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</si>
  <si>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</si>
  <si>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</si>
  <si>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</si>
  <si>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</si>
  <si>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</si>
  <si>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</si>
  <si>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</si>
  <si>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</si>
  <si>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</si>
  <si>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</si>
  <si>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</si>
  <si>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</si>
  <si>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</si>
  <si>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</si>
  <si>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</si>
  <si>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</si>
  <si>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</si>
  <si>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</si>
  <si>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</si>
  <si>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</si>
  <si>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</si>
  <si>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</si>
  <si>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</si>
  <si>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</si>
  <si>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</si>
  <si>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</si>
  <si>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</si>
  <si>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</si>
  <si>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</si>
  <si>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</si>
  <si>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</si>
  <si>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</si>
  <si>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</si>
  <si>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</si>
  <si>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</si>
  <si>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</si>
  <si>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</si>
  <si>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</si>
  <si>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</si>
  <si>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</si>
  <si>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</si>
  <si>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</si>
  <si>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</si>
  <si>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</si>
  <si>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</si>
  <si>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</si>
  <si>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</si>
  <si>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</si>
  <si>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</si>
  <si>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</si>
  <si>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</si>
  <si>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</si>
  <si>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</si>
  <si>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</si>
  <si>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</si>
  <si>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</si>
  <si>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</si>
  <si>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</si>
  <si>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</si>
  <si>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</si>
  <si>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</si>
  <si>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</si>
  <si>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</si>
  <si>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</si>
  <si>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</si>
  <si>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</si>
  <si>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</si>
  <si>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</si>
  <si>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</si>
  <si>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</si>
  <si>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</si>
  <si>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</si>
  <si>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</si>
  <si>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</si>
  <si>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</si>
  <si>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</si>
  <si>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</si>
  <si>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</si>
  <si>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</si>
  <si>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</si>
  <si>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</si>
  <si>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</si>
  <si>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</si>
  <si>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</si>
  <si>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</si>
  <si>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</si>
  <si>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</si>
  <si>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</si>
  <si>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</si>
  <si>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</si>
  <si>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</si>
  <si>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</si>
  <si>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</si>
  <si>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</si>
  <si>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</si>
  <si>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</si>
  <si>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</si>
  <si>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</si>
  <si>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</si>
  <si>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</si>
  <si>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</si>
  <si>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</si>
  <si>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</si>
  <si>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</si>
  <si>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</si>
  <si>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</si>
  <si>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</si>
  <si>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</si>
  <si>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</si>
  <si>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</si>
  <si>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</si>
  <si>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</si>
  <si>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</si>
  <si>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</si>
  <si>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</si>
  <si>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</si>
  <si>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</si>
  <si>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</si>
  <si>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</si>
  <si>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</si>
  <si>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</si>
  <si>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</si>
  <si>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</si>
  <si>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</si>
  <si>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</si>
  <si>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</si>
  <si>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</si>
  <si>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</si>
  <si>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</si>
  <si>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</si>
  <si>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</si>
  <si>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</si>
  <si>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</si>
  <si>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</si>
  <si>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</si>
  <si>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</si>
  <si>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</si>
  <si>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</si>
  <si>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</si>
  <si>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</si>
  <si>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</si>
  <si>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</si>
  <si>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</si>
  <si>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</si>
  <si>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</si>
  <si>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</si>
  <si>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</si>
  <si>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</si>
  <si>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</si>
  <si>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</si>
  <si>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</si>
  <si>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</si>
  <si>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</si>
  <si>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</si>
  <si>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</si>
  <si>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</si>
  <si>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</si>
  <si>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</si>
  <si>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</si>
  <si>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</si>
  <si>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</si>
  <si>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</si>
  <si>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</si>
  <si>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</si>
  <si>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</si>
  <si>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</si>
  <si>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</si>
  <si>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</si>
  <si>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</si>
  <si>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</si>
  <si>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</si>
  <si>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</si>
  <si>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</si>
  <si>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</si>
  <si>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</si>
  <si>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</si>
  <si>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</si>
  <si>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</si>
  <si>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</si>
  <si>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</si>
  <si>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</si>
  <si>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</si>
  <si>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</si>
  <si>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</si>
  <si>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</si>
  <si>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</si>
  <si>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</si>
  <si>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</si>
  <si>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</si>
  <si>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</si>
  <si>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</si>
  <si>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</si>
  <si>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</si>
  <si>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</si>
  <si>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</si>
  <si>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</si>
  <si>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</si>
  <si>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</si>
  <si>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</si>
  <si>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</si>
  <si>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</si>
  <si>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</si>
  <si>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</si>
  <si>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</si>
  <si>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</si>
  <si>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</si>
  <si>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</si>
  <si>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</si>
  <si>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</si>
  <si>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</si>
  <si>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</si>
  <si>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</si>
  <si>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</si>
  <si>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</si>
  <si>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</si>
  <si>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</si>
  <si>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</si>
  <si>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</si>
  <si>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</si>
  <si>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</si>
  <si>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</si>
  <si>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</si>
  <si>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</si>
  <si>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</si>
  <si>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</si>
  <si>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</si>
  <si>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</si>
  <si>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</si>
  <si>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</si>
  <si>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</si>
  <si>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</si>
  <si>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</si>
  <si>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</si>
  <si>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</si>
  <si>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</si>
  <si>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</si>
  <si>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</si>
  <si>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</si>
  <si>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</si>
  <si>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</si>
  <si>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</si>
  <si>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</si>
  <si>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</si>
  <si>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</si>
  <si>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</si>
  <si>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</si>
  <si>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</si>
  <si>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</si>
  <si>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</si>
  <si>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</si>
  <si>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</si>
  <si>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</si>
  <si>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</si>
  <si>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</si>
  <si>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</si>
  <si>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</si>
  <si>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</si>
  <si>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</si>
  <si>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</si>
  <si>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</si>
  <si>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</si>
  <si>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</si>
  <si>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</si>
  <si>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</si>
  <si>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</si>
  <si>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</si>
  <si>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</si>
  <si>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</si>
  <si>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</si>
  <si>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</si>
  <si>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</si>
  <si>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</si>
  <si>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</si>
  <si>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</si>
  <si>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</si>
  <si>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</si>
  <si>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</si>
  <si>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</si>
  <si>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</si>
  <si>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</si>
  <si>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</si>
  <si>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</si>
  <si>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</si>
  <si>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</si>
  <si>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</si>
  <si>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</si>
  <si>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</si>
  <si>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</si>
  <si>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</si>
  <si>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</si>
  <si>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</si>
  <si>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</si>
  <si>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</si>
  <si>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</si>
  <si>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</si>
  <si>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</si>
  <si>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</si>
  <si>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</si>
  <si>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</si>
  <si>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</si>
  <si>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</si>
  <si>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</si>
  <si>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</si>
  <si>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</si>
  <si>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</si>
  <si>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</si>
  <si>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</si>
  <si>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</si>
  <si>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</si>
  <si>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</si>
  <si>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</si>
  <si>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</si>
  <si>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</si>
  <si>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</si>
  <si>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</si>
  <si>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</si>
  <si>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</si>
  <si>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</si>
  <si>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</si>
  <si>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</si>
  <si>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</si>
  <si>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</si>
  <si>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</si>
  <si>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</si>
  <si>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</si>
  <si>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</si>
  <si>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</si>
  <si>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</si>
  <si>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</si>
  <si>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</si>
  <si>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</si>
  <si>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</si>
  <si>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</si>
  <si>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</si>
  <si>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</si>
  <si>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</si>
  <si>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</si>
  <si>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</si>
  <si>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</si>
  <si>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</si>
  <si>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</si>
  <si>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</si>
  <si>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</si>
  <si>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</si>
  <si>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</si>
  <si>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</si>
  <si>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</si>
  <si>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</si>
  <si>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</si>
  <si>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</si>
  <si>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</si>
  <si>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</si>
  <si>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</si>
  <si>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</si>
  <si>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</si>
  <si>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</si>
  <si>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</si>
  <si>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</si>
  <si>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</si>
  <si>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</si>
  <si>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</si>
  <si>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</si>
  <si>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</si>
  <si>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</si>
  <si>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</si>
  <si>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</si>
  <si>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</si>
  <si>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</si>
  <si>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</si>
  <si>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</si>
  <si>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</si>
  <si>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</si>
  <si>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</si>
  <si>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</si>
  <si>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</si>
  <si>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</si>
  <si>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</si>
  <si>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</si>
  <si>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</si>
  <si>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</si>
  <si>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</si>
  <si>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</si>
  <si>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</si>
  <si>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</si>
  <si>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</si>
  <si>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</si>
  <si>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</si>
  <si>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</si>
  <si>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</si>
  <si>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</si>
  <si>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</si>
  <si>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</si>
  <si>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</si>
  <si>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</si>
  <si>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</si>
  <si>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</si>
  <si>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</si>
  <si>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</si>
  <si>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</si>
  <si>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</si>
  <si>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</si>
  <si>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</si>
  <si>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</si>
  <si>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</si>
  <si>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</si>
  <si>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</si>
  <si>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</si>
  <si>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</si>
  <si>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</si>
  <si>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</si>
  <si>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</si>
  <si>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</si>
  <si>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</si>
  <si>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</si>
  <si>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</si>
  <si>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</si>
  <si>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</si>
  <si>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</si>
  <si>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</si>
  <si>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</si>
  <si>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</si>
  <si>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</si>
  <si>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</si>
  <si>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</si>
  <si>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</si>
  <si>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</si>
  <si>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</si>
  <si>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</si>
  <si>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</si>
  <si>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</si>
  <si>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</si>
  <si>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</si>
  <si>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</si>
  <si>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</si>
  <si>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</si>
  <si>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</si>
  <si>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</si>
  <si>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</si>
  <si>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</si>
  <si>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</si>
  <si>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</si>
  <si>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</si>
  <si>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</si>
  <si>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</si>
  <si>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</si>
  <si>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</si>
  <si>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</si>
  <si>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</si>
  <si>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</si>
  <si>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</si>
  <si>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</si>
  <si>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</si>
  <si>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</si>
  <si>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</si>
  <si>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</si>
  <si>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</si>
  <si>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</si>
  <si>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</si>
  <si>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</si>
  <si>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</si>
  <si>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</si>
  <si>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</si>
  <si>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</si>
  <si>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</si>
  <si>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</si>
  <si>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</si>
  <si>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</si>
  <si>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</si>
  <si>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</si>
  <si>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</si>
  <si>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</si>
  <si>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</si>
  <si>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</si>
  <si>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</si>
  <si>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</si>
  <si>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</si>
  <si>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</si>
  <si>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</si>
  <si>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</si>
  <si>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</si>
  <si>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</si>
  <si>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</si>
  <si>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</si>
  <si>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</si>
  <si>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</si>
  <si>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</si>
  <si>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</si>
  <si>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</si>
  <si>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</si>
  <si>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</si>
  <si>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</si>
  <si>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</si>
  <si>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</si>
  <si>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</si>
  <si>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</si>
  <si>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</si>
  <si>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</si>
  <si>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</si>
  <si>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</si>
  <si>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</si>
  <si>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</si>
  <si>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</si>
  <si>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</si>
  <si>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</si>
  <si>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</si>
  <si>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</si>
  <si>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</si>
  <si>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</si>
  <si>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</si>
  <si>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</si>
  <si>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</si>
  <si>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</si>
  <si>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</si>
  <si>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</si>
  <si>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</si>
  <si>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</si>
  <si>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</si>
  <si>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</si>
  <si>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</si>
  <si>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</si>
  <si>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</si>
  <si>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</si>
  <si>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</si>
  <si>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</si>
  <si>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</si>
  <si>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</si>
  <si>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</si>
  <si>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</si>
  <si>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</si>
  <si>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</si>
  <si>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</si>
  <si>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</si>
  <si>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</si>
  <si>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</si>
  <si>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</si>
  <si>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</si>
  <si>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</si>
  <si>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</si>
  <si>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</si>
  <si>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</si>
  <si>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</si>
  <si>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</si>
  <si>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</si>
  <si>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</si>
  <si>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</si>
  <si>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</si>
  <si>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</si>
  <si>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</si>
  <si>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</si>
  <si>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</si>
  <si>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</si>
  <si>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</si>
  <si>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</si>
  <si>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</si>
  <si>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</si>
  <si>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</si>
  <si>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</si>
  <si>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</si>
  <si>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</si>
  <si>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</si>
  <si>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</si>
  <si>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</si>
  <si>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</si>
  <si>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</si>
  <si>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</si>
  <si>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</si>
  <si>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</si>
  <si>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</si>
  <si>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</si>
  <si>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</si>
  <si>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</si>
  <si>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</si>
  <si>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</si>
  <si>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</si>
  <si>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</si>
  <si>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</si>
  <si>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</si>
  <si>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</si>
  <si>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</si>
  <si>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</si>
  <si>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</si>
  <si>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</si>
  <si>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</si>
  <si>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</si>
  <si>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</si>
  <si>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</si>
  <si>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</si>
  <si>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</si>
  <si>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</si>
  <si>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</si>
  <si>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</si>
  <si>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</si>
  <si>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</si>
  <si>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</si>
  <si>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</si>
  <si>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</si>
  <si>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</si>
  <si>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</si>
  <si>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</si>
  <si>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</si>
  <si>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</si>
  <si>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</si>
  <si>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</si>
  <si>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</si>
  <si>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</si>
  <si>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</si>
  <si>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</si>
  <si>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</si>
  <si>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</si>
  <si>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</si>
  <si>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</si>
  <si>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</si>
  <si>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</si>
  <si>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</si>
  <si>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</si>
  <si>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</si>
  <si>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</si>
  <si>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</si>
  <si>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</si>
  <si>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</si>
  <si>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</si>
  <si>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</si>
  <si>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</si>
  <si>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</si>
  <si>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</si>
  <si>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</si>
  <si>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</si>
  <si>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</si>
  <si>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</si>
  <si>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</si>
  <si>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</si>
  <si>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</si>
  <si>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</si>
  <si>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</si>
  <si>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</si>
  <si>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</si>
  <si>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</si>
  <si>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</si>
  <si>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</si>
  <si>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</si>
  <si>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</si>
  <si>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</si>
  <si>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</si>
  <si>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</si>
  <si>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</si>
  <si>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</si>
  <si>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</si>
  <si>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</si>
  <si>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</si>
  <si>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</si>
  <si>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</si>
  <si>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</si>
  <si>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</si>
  <si>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</si>
  <si>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</si>
  <si>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</si>
  <si>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</si>
  <si>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</si>
  <si>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</si>
  <si>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</si>
  <si>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</si>
  <si>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</si>
  <si>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</si>
  <si>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</si>
  <si>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</si>
  <si>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</si>
  <si>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</si>
  <si>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</si>
  <si>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</si>
  <si>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</si>
  <si>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</si>
  <si>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</si>
  <si>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</si>
  <si>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</si>
  <si>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</si>
  <si>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</si>
  <si>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</si>
  <si>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</si>
  <si>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</si>
  <si>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</si>
  <si>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</si>
  <si>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</si>
  <si>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</si>
  <si>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</si>
  <si>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</si>
  <si>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</si>
  <si>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</si>
  <si>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</si>
  <si>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</si>
  <si>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</si>
  <si>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</si>
  <si>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</si>
  <si>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</si>
  <si>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</si>
  <si>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</si>
  <si>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</si>
  <si>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</si>
  <si>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</si>
  <si>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</si>
  <si>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</si>
  <si>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</si>
  <si>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</si>
  <si>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</si>
  <si>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</si>
  <si>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</si>
  <si>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</si>
  <si>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</si>
  <si>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</si>
  <si>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</si>
  <si>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</si>
  <si>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</si>
  <si>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</si>
  <si>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</si>
  <si>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</si>
  <si>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</si>
  <si>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</si>
  <si>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</si>
  <si>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</si>
  <si>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</si>
  <si>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</si>
  <si>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</si>
  <si>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</si>
  <si>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</si>
  <si>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</si>
  <si>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</si>
  <si>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</si>
  <si>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</si>
  <si>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</si>
  <si>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</si>
  <si>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</si>
  <si>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</si>
  <si>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</si>
  <si>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</si>
  <si>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</si>
  <si>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</si>
  <si>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</si>
  <si>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</si>
  <si>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</si>
  <si>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</si>
  <si>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</si>
  <si>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</si>
  <si>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</si>
  <si>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</si>
  <si>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</si>
  <si>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</si>
  <si>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</si>
  <si>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</si>
  <si>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</si>
  <si>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</si>
  <si>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</si>
  <si>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</si>
  <si>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</si>
  <si>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</si>
  <si>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</si>
  <si>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</si>
  <si>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</si>
  <si>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</si>
  <si>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</si>
  <si>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</si>
  <si>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</si>
  <si>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</si>
  <si>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</si>
  <si>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</si>
  <si>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</si>
  <si>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</si>
  <si>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</si>
  <si>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</si>
  <si>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</si>
  <si>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</si>
  <si>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</si>
  <si>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</si>
  <si>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</si>
  <si>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</si>
  <si>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</si>
  <si>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</si>
  <si>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</si>
  <si>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</si>
  <si>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</si>
  <si>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</si>
  <si>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</si>
  <si>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</si>
  <si>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</si>
  <si>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</si>
  <si>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</si>
  <si>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</si>
  <si>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</si>
  <si>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</si>
  <si>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</si>
  <si>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</si>
  <si>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</si>
  <si>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</si>
  <si>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</si>
  <si>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</si>
  <si>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</si>
  <si>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</si>
  <si>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</si>
  <si>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</si>
  <si>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</si>
  <si>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</si>
  <si>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</si>
  <si>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</si>
  <si>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</si>
  <si>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</si>
  <si>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</si>
  <si>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</si>
  <si>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</si>
  <si>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</si>
  <si>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</si>
  <si>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</si>
  <si>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</si>
  <si>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</si>
  <si>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</si>
  <si>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</si>
  <si>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</si>
  <si>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</si>
  <si>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</si>
  <si>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</si>
  <si>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</si>
  <si>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</si>
  <si>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</si>
  <si>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</si>
  <si>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</si>
  <si>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</si>
  <si>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</si>
  <si>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</si>
  <si>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</si>
  <si>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</si>
  <si>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</si>
  <si>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</si>
  <si>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</si>
  <si>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</si>
  <si>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</si>
  <si>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</si>
  <si>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</si>
  <si>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</si>
  <si>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</si>
  <si>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</si>
  <si>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</si>
  <si>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</si>
  <si>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</si>
  <si>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</si>
  <si>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</si>
  <si>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</si>
  <si>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</si>
  <si>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</si>
  <si>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</si>
  <si>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</si>
  <si>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</si>
  <si>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</si>
  <si>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</si>
  <si>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</si>
  <si>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</si>
  <si>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</si>
  <si>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</si>
  <si>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</si>
  <si>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</si>
  <si>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</si>
  <si>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</si>
  <si>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</si>
  <si>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</si>
  <si>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</si>
  <si>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</si>
  <si>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</si>
  <si>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</si>
  <si>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</si>
  <si>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</si>
  <si>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</si>
  <si>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</si>
  <si>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</si>
  <si>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</si>
  <si>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</si>
  <si>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</si>
  <si>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</si>
  <si>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</si>
  <si>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</si>
  <si>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</si>
  <si>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</si>
  <si>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</si>
  <si>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</si>
  <si>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</si>
  <si>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</si>
  <si>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</si>
  <si>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</si>
  <si>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</si>
  <si>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</si>
  <si>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</si>
  <si>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</si>
  <si>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</si>
  <si>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</si>
  <si>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</si>
  <si>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</si>
  <si>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</si>
  <si>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</si>
  <si>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</si>
  <si>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</si>
  <si>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</si>
  <si>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</si>
  <si>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</si>
  <si>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</si>
  <si>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</si>
  <si>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</si>
  <si>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</si>
  <si>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</si>
  <si>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</si>
  <si>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</si>
  <si>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</si>
  <si>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</si>
  <si>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</si>
  <si>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</si>
  <si>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</si>
  <si>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</si>
  <si>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</si>
  <si>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</si>
  <si>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</si>
  <si>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</si>
  <si>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</si>
  <si>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</si>
  <si>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</si>
  <si>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</si>
  <si>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</si>
  <si>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</si>
  <si>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</si>
  <si>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</si>
  <si>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</si>
  <si>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</si>
  <si>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</si>
  <si>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</si>
  <si>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</si>
  <si>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</si>
  <si>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</si>
  <si>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</si>
  <si>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</si>
  <si>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</si>
  <si>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</si>
  <si>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</si>
  <si>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</si>
  <si>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</si>
  <si>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</si>
  <si>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</si>
  <si>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</si>
  <si>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</si>
  <si>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</si>
  <si>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</si>
  <si>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</si>
  <si>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</si>
  <si>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</si>
  <si>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</si>
  <si>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</si>
  <si>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</si>
  <si>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</si>
  <si>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</si>
  <si>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</si>
  <si>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</si>
  <si>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</si>
  <si>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</si>
  <si>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</si>
  <si>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</si>
  <si>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</si>
  <si>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</si>
  <si>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</si>
  <si>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</si>
  <si>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</si>
  <si>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</si>
  <si>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</si>
  <si>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</si>
  <si>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</si>
  <si>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</si>
  <si>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</si>
  <si>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</si>
  <si>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</si>
  <si>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</si>
  <si>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</si>
  <si>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</si>
  <si>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</si>
  <si>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</si>
  <si>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</si>
  <si>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</si>
  <si>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</si>
  <si>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</si>
  <si>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</si>
  <si>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</si>
  <si>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</si>
  <si>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</si>
  <si>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</si>
  <si>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</si>
  <si>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</si>
  <si>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</si>
  <si>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</si>
  <si>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</si>
  <si>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</si>
  <si>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</si>
  <si>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</si>
  <si>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</si>
  <si>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</si>
  <si>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</si>
  <si>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</si>
  <si>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</si>
  <si>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</si>
  <si>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</si>
  <si>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</si>
  <si>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</si>
  <si>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</si>
  <si>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</si>
  <si>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</si>
  <si>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</si>
  <si>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</si>
  <si>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</si>
  <si>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</si>
  <si>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</si>
  <si>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</si>
  <si>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</si>
  <si>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</si>
  <si>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</si>
  <si>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</si>
  <si>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</si>
  <si>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</si>
  <si>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</si>
  <si>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</si>
  <si>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</si>
  <si>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</si>
  <si>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</si>
  <si>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</si>
  <si>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</si>
  <si>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</si>
  <si>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</si>
  <si>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</si>
  <si>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</si>
  <si>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</si>
  <si>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</si>
  <si>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</si>
  <si>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</si>
  <si>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</si>
  <si>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</si>
  <si>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</si>
  <si>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</si>
  <si>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</si>
  <si>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</si>
  <si>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</si>
  <si>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</si>
  <si>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</si>
  <si>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</si>
  <si>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</si>
  <si>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</si>
  <si>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</si>
  <si>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</si>
  <si>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</si>
  <si>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</si>
  <si>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</si>
  <si>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</si>
  <si>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</si>
  <si>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</si>
  <si>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</si>
  <si>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</si>
  <si>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</si>
  <si>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</si>
  <si>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</si>
  <si>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</si>
  <si>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</si>
  <si>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</si>
  <si>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</si>
  <si>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</si>
  <si>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</si>
  <si>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</si>
  <si>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</si>
  <si>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</si>
  <si>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</si>
  <si>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</si>
  <si>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</si>
  <si>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</si>
  <si>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</si>
  <si>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</si>
  <si>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</si>
  <si>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</si>
  <si>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</si>
  <si>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</si>
  <si>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</si>
  <si>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</si>
  <si>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</si>
  <si>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</si>
  <si>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</si>
  <si>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</si>
  <si>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</si>
  <si>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</si>
  <si>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</si>
  <si>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</si>
  <si>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</si>
  <si>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</si>
  <si>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</si>
  <si>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</si>
  <si>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</si>
  <si>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</si>
  <si>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</si>
  <si>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</si>
  <si>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</si>
  <si>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</si>
  <si>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</si>
  <si>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</si>
  <si>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</si>
  <si>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</si>
  <si>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</si>
  <si>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</si>
  <si>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</si>
  <si>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</si>
  <si>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</si>
  <si>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</si>
  <si>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</si>
  <si>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</si>
  <si>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</si>
  <si>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</si>
  <si>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</si>
  <si>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</si>
  <si>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</si>
  <si>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</si>
  <si>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</si>
  <si>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</si>
  <si>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</si>
  <si>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</si>
  <si>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</si>
  <si>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</si>
  <si>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</si>
  <si>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</si>
  <si>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</si>
  <si>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</si>
  <si>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</si>
  <si>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</si>
  <si>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</si>
  <si>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</si>
  <si>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</si>
  <si>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</si>
  <si>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</si>
  <si>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</si>
  <si>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</si>
  <si>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</si>
  <si>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</si>
  <si>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</si>
  <si>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</si>
  <si>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</si>
  <si>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</si>
  <si>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</si>
  <si>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</si>
  <si>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</si>
  <si>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</si>
  <si>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</si>
  <si>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</si>
  <si>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</si>
  <si>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</si>
  <si>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</si>
  <si>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</si>
  <si>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</si>
  <si>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</si>
  <si>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</si>
  <si>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</si>
  <si>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</si>
  <si>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</si>
  <si>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</si>
  <si>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</si>
  <si>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</si>
  <si>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</si>
  <si>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</si>
  <si>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</si>
  <si>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</si>
  <si>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</si>
  <si>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</si>
  <si>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</si>
  <si>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</si>
  <si>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</si>
  <si>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</si>
  <si>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</si>
  <si>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</si>
  <si>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</si>
  <si>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</si>
  <si>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</si>
  <si>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</si>
  <si>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</si>
  <si>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</si>
  <si>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</si>
  <si>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</si>
  <si>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</si>
  <si>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</si>
  <si>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</si>
  <si>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</si>
  <si>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</si>
  <si>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</si>
  <si>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</si>
  <si>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</si>
  <si>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</si>
  <si>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</si>
  <si>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</si>
  <si>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</si>
  <si>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</si>
  <si>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</si>
  <si>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</si>
  <si>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</si>
  <si>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</si>
  <si>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</si>
  <si>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</si>
  <si>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</si>
  <si>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</si>
  <si>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</si>
  <si>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</si>
  <si>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</si>
  <si>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</si>
  <si>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</si>
  <si>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</si>
  <si>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</si>
  <si>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</si>
  <si>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</si>
  <si>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</si>
  <si>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</si>
  <si>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</si>
  <si>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</si>
  <si>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</si>
  <si>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</si>
  <si>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</si>
  <si>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</si>
  <si>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</si>
  <si>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</si>
  <si>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</si>
  <si>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</si>
  <si>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</si>
  <si>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</si>
  <si>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</si>
  <si>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</si>
  <si>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</si>
  <si>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</si>
  <si>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</si>
  <si>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</si>
  <si>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</si>
  <si>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</si>
  <si>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</si>
  <si>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</si>
  <si>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</si>
  <si>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</si>
  <si>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</si>
  <si>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</si>
  <si>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</si>
  <si>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</si>
  <si>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</si>
  <si>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</si>
  <si>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</si>
  <si>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</si>
  <si>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</si>
  <si>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</si>
  <si>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</si>
  <si>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</si>
  <si>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</si>
  <si>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</si>
  <si>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</si>
  <si>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</si>
  <si>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</si>
  <si>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</si>
  <si>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</si>
  <si>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</si>
  <si>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</si>
  <si>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</si>
  <si>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</si>
  <si>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</si>
  <si>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</si>
  <si>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</si>
  <si>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</si>
  <si>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</si>
  <si>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</si>
  <si>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</si>
  <si>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</si>
  <si>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</si>
  <si>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</si>
  <si>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</si>
  <si>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</si>
  <si>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</si>
  <si>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</si>
  <si>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</si>
  <si>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</si>
  <si>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</si>
  <si>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</si>
  <si>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</si>
  <si>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</si>
  <si>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</si>
  <si>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</si>
  <si>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</si>
  <si>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</si>
  <si>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</si>
  <si>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</si>
  <si>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</si>
  <si>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</si>
  <si>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</si>
  <si>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</si>
  <si>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</si>
  <si>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</si>
  <si>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</si>
  <si>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</si>
  <si>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</si>
  <si>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</si>
  <si>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</si>
  <si>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</si>
  <si>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</si>
  <si>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</si>
  <si>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</si>
  <si>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</si>
  <si>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</si>
  <si>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</si>
  <si>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</si>
  <si>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</si>
  <si>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</si>
  <si>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</si>
  <si>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</si>
  <si>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</si>
  <si>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</si>
  <si>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</si>
  <si>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</si>
  <si>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</si>
  <si>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</si>
  <si>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</si>
  <si>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</si>
  <si>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</si>
  <si>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</si>
  <si>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</si>
  <si>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</si>
  <si>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</si>
  <si>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</si>
  <si>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</si>
  <si>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</si>
  <si>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</si>
  <si>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</si>
  <si>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</si>
  <si>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</si>
  <si>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</si>
  <si>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</si>
  <si>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</si>
  <si>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</si>
  <si>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</si>
  <si>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</si>
  <si>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</si>
  <si>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</si>
  <si>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</si>
  <si>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</si>
  <si>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</si>
  <si>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</si>
  <si>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</si>
  <si>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</si>
  <si>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</si>
  <si>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</si>
  <si>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</si>
  <si>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</si>
  <si>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</si>
  <si>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</si>
  <si>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</si>
  <si>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</si>
  <si>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</si>
  <si>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</si>
  <si>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</si>
  <si>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</si>
  <si>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</si>
  <si>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</si>
  <si>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</si>
  <si>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</si>
  <si>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</si>
  <si>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</si>
  <si>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</si>
  <si>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</si>
  <si>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</si>
  <si>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</si>
  <si>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</si>
  <si>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</si>
  <si>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</si>
  <si>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</si>
  <si>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</si>
  <si>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</si>
  <si>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</si>
  <si>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</si>
  <si>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</si>
  <si>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</si>
  <si>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</si>
  <si>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</si>
  <si>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</si>
  <si>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</si>
  <si>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</si>
  <si>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</si>
  <si>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</si>
  <si>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</si>
  <si>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</si>
  <si>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</si>
  <si>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</si>
  <si>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</si>
  <si>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</si>
  <si>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</si>
  <si>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</si>
  <si>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</si>
  <si>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</si>
  <si>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</si>
  <si>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</si>
  <si>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</si>
  <si>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</si>
  <si>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</si>
  <si>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</si>
  <si>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</si>
  <si>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</si>
  <si>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</si>
  <si>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</si>
  <si>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</si>
  <si>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</si>
  <si>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</si>
  <si>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</si>
  <si>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</si>
  <si>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</si>
  <si>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</si>
  <si>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</si>
  <si>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</si>
  <si>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</si>
  <si>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</si>
  <si>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</si>
  <si>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</si>
  <si>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</si>
  <si>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</si>
  <si>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</si>
  <si>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</si>
  <si>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</si>
  <si>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</si>
  <si>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</si>
  <si>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</si>
  <si>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</si>
  <si>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</si>
  <si>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</si>
  <si>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</si>
  <si>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</si>
  <si>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</si>
  <si>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</si>
  <si>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</si>
  <si>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</si>
  <si>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</si>
  <si>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</si>
  <si>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</si>
  <si>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</si>
  <si>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</si>
  <si>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</si>
  <si>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</si>
  <si>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</si>
  <si>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</si>
  <si>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</si>
  <si>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</si>
  <si>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</si>
  <si>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</si>
  <si>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</si>
  <si>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</si>
  <si>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</si>
  <si>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</si>
  <si>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</si>
  <si>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</si>
  <si>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</si>
  <si>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</si>
  <si>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</si>
  <si>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</si>
  <si>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</si>
  <si>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</si>
  <si>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</si>
  <si>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</si>
  <si>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</si>
  <si>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</si>
  <si>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</si>
  <si>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</si>
  <si>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</si>
  <si>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</si>
  <si>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</si>
  <si>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</si>
  <si>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</si>
  <si>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</si>
  <si>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</si>
  <si>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</si>
  <si>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</si>
  <si>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</si>
  <si>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</si>
  <si>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</si>
  <si>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</si>
  <si>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</si>
  <si>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</si>
  <si>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</si>
  <si>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</si>
  <si>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</si>
  <si>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</si>
  <si>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</si>
  <si>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</si>
  <si>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</si>
  <si>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</si>
  <si>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</si>
  <si>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</si>
  <si>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</si>
  <si>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</si>
  <si>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</si>
  <si>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</si>
  <si>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</si>
  <si>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</si>
  <si>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</si>
  <si>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</si>
  <si>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</si>
  <si>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</si>
  <si>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</si>
  <si>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</si>
  <si>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</si>
  <si>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</si>
  <si>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</si>
  <si>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</si>
  <si>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</si>
  <si>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</si>
  <si>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</si>
  <si>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</si>
  <si>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</si>
  <si>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</si>
  <si>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</si>
  <si>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</si>
  <si>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</si>
  <si>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</si>
  <si>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</si>
  <si>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</si>
  <si>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</si>
  <si>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</si>
  <si>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</si>
  <si>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</si>
  <si>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</si>
  <si>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</si>
  <si>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</si>
  <si>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</si>
  <si>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</si>
  <si>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</si>
  <si>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</si>
  <si>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</si>
  <si>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</si>
  <si>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</si>
  <si>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</si>
  <si>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</si>
  <si>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</si>
  <si>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</si>
  <si>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</si>
  <si>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</si>
  <si>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</si>
  <si>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</si>
  <si>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</si>
  <si>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</si>
  <si>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</si>
  <si>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</si>
  <si>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</si>
  <si>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</si>
  <si>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</si>
  <si>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</si>
  <si>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</si>
  <si>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</si>
  <si>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</si>
  <si>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</si>
  <si>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</si>
  <si>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</si>
  <si>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</si>
  <si>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</si>
  <si>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</si>
  <si>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</si>
  <si>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</si>
  <si>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</si>
  <si>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</si>
  <si>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</si>
  <si>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</si>
  <si>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</si>
  <si>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</si>
  <si>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</si>
  <si>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</si>
  <si>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</si>
  <si>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</si>
  <si>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</si>
  <si>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</si>
  <si>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</si>
  <si>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</si>
  <si>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</si>
  <si>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</si>
  <si>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</si>
  <si>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</si>
  <si>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</si>
  <si>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</si>
  <si>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</si>
  <si>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</si>
  <si>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</si>
  <si>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</si>
  <si>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</si>
  <si>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</si>
  <si>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</si>
  <si>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</si>
  <si>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</si>
  <si>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</si>
  <si>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</si>
  <si>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</si>
  <si>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</si>
  <si>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</si>
  <si>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</si>
  <si>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</si>
  <si>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</si>
  <si>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</si>
  <si>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</si>
  <si>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</si>
  <si>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</si>
  <si>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</si>
  <si>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</si>
  <si>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</si>
  <si>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</si>
  <si>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</si>
  <si>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</si>
  <si>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</si>
  <si>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</si>
  <si>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</si>
  <si>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</si>
  <si>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</si>
  <si>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</si>
  <si>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</si>
  <si>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</si>
  <si>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</si>
  <si>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</si>
  <si>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</si>
  <si>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</si>
  <si>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</si>
  <si>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</si>
  <si>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</si>
  <si>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</si>
  <si>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</si>
  <si>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</si>
  <si>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</si>
  <si>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</si>
  <si>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</si>
  <si>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</si>
  <si>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</si>
  <si>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</si>
  <si>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</si>
  <si>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</si>
  <si>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</si>
  <si>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</si>
  <si>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</si>
  <si>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</si>
  <si>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</si>
  <si>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</si>
  <si>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</si>
  <si>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</si>
  <si>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</si>
  <si>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</si>
  <si>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</si>
  <si>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</si>
  <si>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</si>
  <si>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</si>
  <si>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</si>
  <si>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</si>
  <si>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</si>
  <si>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</si>
  <si>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</si>
  <si>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</si>
  <si>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</si>
  <si>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</si>
  <si>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</si>
  <si>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</si>
  <si>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</si>
  <si>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</si>
  <si>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</si>
  <si>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</si>
  <si>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</si>
  <si>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</si>
  <si>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</si>
  <si>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</si>
  <si>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</si>
  <si>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</si>
  <si>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</si>
  <si>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</si>
  <si>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</si>
  <si>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</si>
  <si>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</si>
  <si>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</si>
  <si>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</si>
  <si>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</si>
  <si>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</si>
  <si>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</si>
  <si>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</si>
  <si>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</si>
  <si>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</si>
  <si>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</si>
  <si>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</si>
  <si>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</si>
  <si>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</si>
  <si>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</si>
  <si>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</si>
  <si>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</si>
  <si>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</si>
  <si>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</si>
  <si>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</si>
  <si>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</si>
  <si>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</si>
  <si>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</si>
  <si>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</si>
  <si>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</si>
  <si>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</si>
  <si>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</si>
  <si>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</si>
  <si>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</si>
  <si>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</si>
  <si>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</si>
  <si>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</si>
  <si>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</si>
  <si>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</si>
  <si>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</si>
  <si>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</si>
  <si>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</si>
  <si>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</si>
  <si>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</si>
  <si>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</si>
  <si>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</si>
  <si>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</si>
  <si>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</si>
  <si>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</si>
  <si>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</si>
  <si>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</si>
  <si>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</si>
  <si>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</si>
  <si>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</si>
  <si>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</si>
  <si>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</si>
  <si>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</si>
  <si>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</si>
  <si>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</si>
  <si>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</si>
  <si>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</si>
  <si>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</si>
  <si>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</si>
  <si>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</si>
  <si>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</si>
  <si>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</si>
  <si>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</si>
  <si>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</si>
  <si>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</si>
  <si>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</si>
  <si>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</si>
  <si>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</si>
  <si>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</si>
  <si>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</si>
  <si>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</si>
  <si>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</si>
  <si>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</si>
  <si>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</si>
  <si>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</si>
  <si>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</si>
  <si>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</si>
  <si>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</si>
  <si>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</si>
  <si>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</si>
  <si>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</si>
  <si>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</si>
  <si>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</si>
  <si>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</si>
  <si>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</si>
  <si>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</si>
  <si>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</si>
  <si>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</si>
  <si>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</si>
  <si>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</si>
  <si>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</si>
  <si>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</si>
  <si>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</si>
  <si>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</si>
  <si>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</si>
  <si>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</si>
  <si>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</si>
  <si>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</si>
  <si>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</si>
  <si>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</si>
  <si>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</si>
  <si>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</si>
  <si>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</si>
  <si>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</si>
  <si>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</si>
  <si>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</si>
  <si>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</si>
  <si>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</si>
  <si>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</si>
  <si>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</si>
  <si>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</si>
  <si>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</si>
  <si>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</si>
  <si>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</si>
  <si>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</si>
  <si>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</si>
  <si>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</si>
  <si>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</si>
  <si>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</si>
  <si>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</si>
  <si>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</si>
  <si>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</si>
  <si>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</si>
  <si>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</si>
  <si>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</si>
  <si>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</si>
  <si>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</si>
  <si>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</si>
  <si>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</si>
  <si>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</si>
  <si>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</si>
  <si>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</si>
  <si>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</si>
  <si>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</si>
  <si>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</si>
  <si>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</si>
  <si>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</si>
  <si>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</si>
  <si>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</si>
  <si>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</si>
  <si>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</si>
  <si>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</si>
  <si>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</si>
  <si>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</si>
  <si>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</si>
  <si>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</si>
  <si>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</si>
  <si>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</si>
  <si>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</si>
  <si>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</si>
  <si>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</si>
  <si>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</si>
  <si>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</si>
  <si>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</si>
  <si>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</si>
  <si>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</si>
  <si>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</si>
  <si>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</si>
  <si>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</si>
  <si>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</si>
  <si>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</si>
  <si>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</si>
  <si>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</si>
  <si>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</si>
  <si>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</si>
  <si>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</si>
  <si>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</si>
  <si>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</si>
  <si>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</si>
  <si>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</si>
  <si>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</si>
  <si>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</si>
  <si>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</si>
  <si>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</si>
  <si>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</si>
  <si>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</si>
  <si>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</si>
  <si>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</si>
  <si>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</si>
  <si>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</si>
  <si>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</si>
  <si>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</si>
  <si>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</si>
  <si>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</si>
  <si>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</si>
  <si>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</si>
  <si>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</si>
  <si>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</si>
  <si>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</si>
  <si>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</si>
  <si>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</si>
  <si>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</si>
  <si>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</si>
  <si>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</si>
  <si>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</si>
  <si>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</si>
  <si>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</si>
  <si>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</si>
  <si>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</si>
  <si>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</si>
  <si>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</si>
  <si>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</si>
  <si>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</si>
  <si>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</si>
  <si>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</si>
  <si>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</si>
  <si>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</si>
  <si>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</si>
  <si>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</si>
  <si>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</si>
  <si>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</si>
  <si>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</si>
  <si>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</si>
  <si>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</si>
  <si>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</si>
  <si>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</si>
  <si>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</si>
  <si>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</si>
  <si>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</si>
  <si>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</si>
  <si>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</si>
  <si>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</si>
  <si>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</si>
  <si>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</si>
  <si>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</si>
  <si>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</si>
  <si>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</si>
  <si>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</si>
  <si>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</si>
  <si>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</si>
  <si>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</si>
  <si>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</si>
  <si>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</si>
  <si>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</si>
  <si>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</si>
  <si>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</si>
  <si>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</si>
  <si>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</si>
  <si>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</si>
  <si>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</si>
  <si>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</si>
  <si>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</si>
  <si>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</si>
  <si>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</si>
  <si>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</si>
  <si>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</si>
  <si>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</si>
  <si>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</si>
  <si>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</si>
  <si>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</si>
  <si>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</si>
  <si>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</si>
  <si>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</si>
  <si>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</si>
  <si>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</si>
  <si>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</si>
  <si>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</si>
  <si>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</si>
  <si>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</si>
  <si>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</si>
  <si>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</si>
  <si>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</si>
  <si>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</si>
  <si>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</si>
  <si>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</si>
  <si>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</si>
  <si>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</si>
  <si>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</si>
  <si>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</si>
  <si>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</si>
  <si>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</si>
  <si>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</si>
  <si>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</si>
  <si>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</si>
  <si>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</si>
  <si>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</si>
  <si>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</si>
  <si>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</si>
  <si>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</si>
  <si>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</si>
  <si>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</si>
  <si>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</si>
  <si>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</si>
  <si>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</si>
  <si>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</si>
  <si>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</si>
  <si>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</si>
  <si>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</si>
  <si>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</si>
  <si>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</si>
  <si>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</si>
  <si>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</si>
  <si>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</si>
  <si>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</si>
  <si>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</si>
  <si>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</si>
  <si>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</si>
  <si>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</si>
  <si>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</si>
  <si>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</si>
  <si>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</si>
  <si>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</si>
  <si>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</si>
  <si>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</si>
  <si>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</si>
  <si>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</si>
  <si>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</si>
  <si>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</si>
  <si>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</si>
  <si>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</si>
  <si>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</si>
  <si>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</si>
  <si>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</si>
  <si>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</si>
  <si>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</si>
  <si>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</si>
  <si>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</si>
  <si>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</si>
  <si>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</si>
  <si>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</si>
  <si>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</si>
  <si>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</si>
  <si>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</si>
  <si>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</si>
  <si>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</si>
  <si>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</si>
  <si>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</si>
  <si>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</si>
  <si>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</si>
  <si>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</si>
  <si>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</si>
  <si>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</si>
  <si>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</si>
  <si>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</si>
  <si>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</si>
  <si>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</si>
  <si>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</si>
  <si>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</si>
  <si>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</si>
  <si>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</si>
  <si>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</si>
  <si>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</si>
  <si>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</si>
  <si>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</si>
  <si>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</si>
  <si>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</si>
  <si>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</si>
  <si>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</si>
  <si>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</si>
  <si>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</si>
  <si>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</si>
  <si>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</si>
  <si>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</si>
  <si>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</si>
  <si>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</si>
  <si>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</si>
  <si>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</si>
  <si>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</si>
  <si>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</si>
  <si>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</si>
  <si>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</si>
  <si>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</si>
  <si>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</si>
  <si>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</si>
  <si>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</si>
  <si>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</si>
  <si>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</si>
  <si>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</si>
  <si>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</si>
  <si>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</si>
  <si>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</si>
  <si>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</si>
  <si>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</si>
  <si>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</si>
  <si>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</si>
  <si>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</si>
  <si>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</si>
  <si>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</si>
  <si>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</si>
  <si>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</si>
  <si>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</si>
  <si>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</si>
  <si>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</si>
  <si>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</si>
  <si>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</si>
  <si>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</si>
  <si>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</si>
  <si>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</si>
  <si>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</si>
  <si>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</si>
  <si>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</si>
  <si>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</si>
  <si>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</si>
  <si>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</si>
  <si>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</si>
  <si>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</si>
  <si>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</si>
  <si>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</si>
  <si>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</si>
  <si>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</si>
  <si>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</si>
  <si>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</si>
  <si>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</si>
  <si>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</si>
  <si>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</si>
  <si>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</si>
  <si>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</si>
  <si>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</si>
  <si>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</si>
  <si>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</si>
  <si>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</si>
  <si>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</si>
  <si>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</si>
  <si>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</si>
  <si>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</si>
  <si>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</si>
  <si>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</si>
  <si>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</si>
  <si>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</si>
  <si>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</si>
  <si>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</si>
  <si>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</si>
  <si>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</si>
  <si>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</si>
  <si>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</si>
  <si>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</si>
  <si>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</si>
  <si>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</si>
  <si>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</si>
  <si>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</si>
  <si>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</si>
  <si>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</si>
  <si>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</si>
  <si>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</si>
  <si>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</si>
  <si>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</si>
  <si>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</si>
  <si>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</si>
  <si>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</si>
  <si>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</si>
  <si>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</si>
  <si>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</si>
  <si>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</si>
  <si>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</si>
  <si>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</si>
  <si>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</si>
  <si>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</si>
  <si>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</si>
  <si>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</si>
  <si>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</si>
  <si>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</si>
  <si>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</si>
  <si>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</si>
  <si>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</si>
  <si>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</si>
  <si>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</si>
  <si>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</si>
  <si>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</si>
  <si>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</si>
  <si>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</si>
  <si>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</si>
  <si>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</si>
  <si>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</si>
  <si>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</si>
  <si>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</si>
  <si>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</si>
  <si>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</si>
  <si>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</si>
  <si>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</si>
  <si>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</si>
  <si>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</si>
  <si>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</si>
  <si>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</si>
  <si>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</si>
  <si>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</si>
  <si>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</si>
  <si>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</si>
  <si>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</si>
  <si>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</si>
  <si>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</si>
  <si>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</si>
  <si>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</si>
  <si>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</si>
  <si>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</si>
  <si>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</si>
  <si>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</si>
  <si>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</si>
  <si>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</si>
  <si>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</si>
  <si>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</si>
  <si>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</si>
  <si>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</si>
  <si>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</si>
  <si>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</si>
  <si>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</si>
  <si>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</si>
  <si>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</si>
  <si>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</si>
  <si>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</si>
  <si>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</si>
  <si>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</si>
  <si>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</si>
  <si>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</si>
  <si>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</si>
  <si>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</si>
  <si>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</si>
  <si>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</si>
  <si>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</si>
  <si>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</si>
  <si>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</si>
  <si>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</si>
  <si>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</si>
  <si>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</si>
  <si>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</si>
  <si>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</si>
  <si>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</si>
  <si>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</si>
  <si>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</si>
  <si>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</si>
  <si>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</si>
  <si>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</si>
  <si>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</si>
  <si>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</si>
  <si>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</si>
  <si>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</si>
  <si>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</si>
  <si>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</si>
  <si>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</si>
  <si>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</si>
  <si>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</si>
  <si>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</si>
  <si>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</si>
  <si>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</si>
  <si>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</si>
  <si>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</si>
  <si>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</si>
  <si>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</si>
  <si>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</si>
  <si>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</si>
  <si>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</si>
  <si>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</si>
  <si>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</si>
  <si>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</si>
  <si>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</si>
  <si>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</si>
  <si>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</si>
  <si>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</si>
  <si>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</si>
  <si>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</si>
  <si>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</si>
  <si>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</si>
  <si>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</si>
  <si>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</si>
  <si>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</si>
  <si>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</si>
  <si>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</si>
  <si>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</si>
  <si>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</si>
  <si>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</si>
  <si>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</si>
  <si>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</si>
  <si>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</si>
  <si>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</si>
  <si>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</si>
  <si>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</si>
  <si>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</si>
  <si>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</si>
  <si>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</si>
  <si>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</si>
  <si>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</si>
  <si>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</si>
  <si>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</si>
  <si>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</si>
  <si>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</si>
  <si>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</si>
  <si>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</si>
  <si>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</si>
  <si>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</si>
  <si>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</si>
  <si>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</si>
  <si>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</si>
  <si>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</si>
  <si>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</si>
  <si>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</si>
  <si>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</si>
  <si>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</si>
  <si>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</si>
  <si>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</si>
  <si>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</si>
  <si>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</si>
  <si>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</si>
  <si>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</si>
  <si>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</si>
  <si>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</si>
  <si>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</si>
  <si>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</si>
  <si>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</si>
  <si>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</si>
  <si>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</si>
  <si>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</si>
  <si>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</si>
  <si>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</si>
  <si>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</si>
  <si>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</si>
  <si>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</si>
  <si>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</si>
  <si>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</si>
  <si>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</si>
  <si>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</si>
  <si>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</si>
  <si>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</si>
  <si>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</si>
  <si>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</si>
  <si>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</si>
  <si>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</si>
  <si>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</si>
  <si>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</si>
  <si>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</si>
  <si>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</si>
  <si>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</si>
  <si>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</si>
  <si>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</si>
  <si>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</si>
  <si>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</si>
  <si>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</si>
  <si>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</si>
  <si>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</si>
  <si>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</si>
  <si>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</si>
  <si>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</si>
  <si>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</si>
  <si>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</si>
  <si>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</si>
  <si>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</si>
  <si>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</si>
  <si>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</si>
  <si>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</si>
  <si>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</si>
  <si>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</si>
  <si>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</si>
  <si>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</si>
  <si>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</si>
  <si>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</si>
  <si>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</si>
  <si>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</si>
  <si>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</si>
  <si>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</si>
  <si>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</si>
  <si>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</si>
  <si>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</si>
  <si>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</si>
  <si>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</si>
  <si>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</si>
  <si>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</si>
  <si>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</si>
  <si>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</si>
  <si>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</si>
  <si>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</si>
  <si>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</si>
  <si>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</si>
  <si>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</si>
  <si>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</si>
  <si>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</si>
  <si>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</si>
  <si>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</si>
  <si>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</si>
  <si>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</si>
  <si>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</si>
  <si>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</si>
  <si>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</si>
  <si>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</si>
  <si>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</si>
  <si>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</si>
  <si>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</si>
  <si>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</si>
  <si>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</si>
  <si>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</si>
  <si>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</si>
  <si>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</si>
  <si>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</si>
  <si>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</si>
  <si>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</si>
  <si>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</si>
  <si>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</si>
  <si>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</si>
  <si>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</si>
  <si>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</si>
  <si>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</si>
  <si>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</si>
  <si>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</si>
  <si>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</si>
  <si>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</si>
  <si>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</si>
  <si>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</si>
  <si>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</si>
  <si>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</si>
  <si>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</si>
  <si>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</si>
  <si>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</si>
  <si>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</si>
  <si>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</si>
  <si>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</si>
  <si>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</si>
  <si>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</si>
  <si>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</si>
  <si>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</si>
  <si>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</si>
  <si>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</si>
  <si>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</si>
  <si>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</si>
  <si>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</si>
  <si>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</si>
  <si>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</si>
  <si>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</si>
  <si>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</si>
  <si>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</si>
  <si>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</si>
  <si>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</si>
  <si>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</si>
  <si>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</si>
  <si>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</si>
  <si>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</si>
  <si>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</si>
  <si>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</si>
  <si>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</si>
  <si>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</si>
  <si>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</si>
  <si>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</si>
  <si>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</si>
  <si>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</si>
  <si>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</si>
  <si>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</si>
  <si>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</si>
  <si>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</si>
  <si>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</si>
  <si>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</si>
  <si>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</si>
  <si>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</si>
  <si>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</si>
  <si>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</si>
  <si>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</si>
  <si>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</si>
  <si>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</si>
  <si>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</si>
  <si>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</si>
  <si>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</si>
  <si>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</si>
  <si>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</si>
  <si>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</si>
  <si>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</si>
  <si>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</si>
  <si>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</si>
  <si>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</si>
  <si>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</si>
  <si>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</si>
  <si>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</si>
  <si>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</si>
  <si>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</si>
  <si>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</si>
  <si>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</si>
  <si>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</si>
  <si>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</si>
  <si>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</si>
  <si>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</si>
  <si>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</si>
  <si>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</si>
  <si>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</si>
  <si>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</si>
  <si>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</si>
  <si>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</si>
  <si>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</si>
  <si>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</si>
  <si>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</si>
  <si>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</si>
  <si>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</si>
  <si>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</si>
  <si>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</si>
  <si>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</si>
  <si>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</si>
  <si>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</si>
  <si>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</si>
  <si>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</si>
  <si>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</si>
  <si>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</si>
  <si>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</si>
  <si>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</si>
  <si>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</si>
  <si>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</si>
  <si>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</si>
  <si>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</si>
  <si>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</si>
  <si>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</si>
  <si>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</si>
  <si>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</si>
  <si>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</si>
  <si>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</si>
  <si>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</si>
  <si>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</si>
  <si>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</si>
  <si>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</si>
  <si>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</si>
  <si>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</si>
  <si>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</si>
  <si>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</si>
  <si>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</si>
  <si>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</si>
  <si>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</si>
  <si>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</si>
  <si>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</si>
  <si>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</si>
  <si>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</si>
  <si>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</si>
  <si>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</si>
  <si>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</si>
  <si>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</si>
  <si>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</si>
  <si>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</si>
  <si>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</si>
  <si>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</si>
  <si>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</si>
  <si>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</si>
  <si>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</si>
  <si>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</si>
  <si>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</si>
  <si>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</si>
  <si>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</si>
  <si>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</si>
  <si>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</si>
  <si>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</si>
  <si>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</si>
  <si>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</si>
  <si>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</si>
  <si>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</si>
  <si>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</si>
  <si>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</si>
  <si>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</si>
  <si>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</si>
  <si>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</si>
  <si>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</si>
  <si>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</si>
  <si>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</si>
  <si>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</si>
  <si>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</si>
  <si>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</si>
  <si>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</si>
  <si>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</si>
  <si>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</si>
  <si>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</si>
  <si>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</si>
  <si>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</si>
  <si>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</si>
  <si>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</si>
  <si>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</si>
  <si>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</si>
  <si>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</si>
  <si>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</si>
  <si>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</si>
  <si>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</si>
  <si>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</si>
  <si>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</si>
  <si>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</si>
  <si>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</si>
  <si>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</si>
  <si>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</si>
  <si>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</si>
  <si>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</si>
  <si>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</si>
  <si>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</si>
  <si>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</si>
  <si>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</si>
  <si>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</si>
  <si>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</si>
  <si>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</si>
  <si>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</si>
  <si>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</si>
  <si>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</si>
  <si>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</si>
  <si>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</si>
  <si>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</si>
  <si>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</si>
  <si>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</si>
  <si>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</si>
  <si>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</si>
  <si>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</si>
  <si>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</si>
  <si>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</si>
  <si>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</si>
  <si>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</si>
  <si>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</si>
  <si>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</si>
  <si>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</si>
  <si>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</si>
  <si>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</si>
  <si>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</si>
  <si>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</si>
  <si>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</si>
  <si>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</si>
  <si>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</si>
  <si>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</si>
  <si>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</si>
  <si>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</si>
  <si>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</si>
  <si>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</si>
  <si>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</si>
  <si>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</si>
  <si>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</si>
  <si>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</si>
  <si>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</si>
  <si>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</si>
  <si>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</si>
  <si>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</si>
  <si>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</si>
  <si>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</si>
  <si>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</si>
  <si>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</si>
  <si>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</si>
  <si>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</si>
  <si>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</si>
  <si>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</si>
  <si>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</si>
  <si>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</si>
  <si>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</si>
  <si>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</si>
  <si>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</si>
  <si>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</si>
  <si>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</si>
  <si>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</si>
  <si>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</si>
  <si>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</si>
  <si>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</si>
  <si>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</si>
  <si>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</si>
  <si>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</si>
  <si>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</si>
  <si>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</si>
  <si>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</si>
  <si>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</si>
  <si>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</si>
  <si>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</si>
  <si>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</si>
  <si>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</si>
  <si>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</si>
  <si>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</si>
  <si>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</si>
  <si>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</si>
  <si>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</si>
  <si>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</si>
  <si>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</si>
  <si>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</si>
  <si>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</si>
  <si>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</si>
  <si>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</si>
  <si>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</si>
  <si>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</si>
  <si>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</si>
  <si>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</si>
  <si>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</si>
  <si>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</si>
  <si>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</si>
  <si>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</si>
  <si>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</si>
  <si>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</si>
  <si>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</si>
  <si>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</si>
  <si>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</si>
  <si>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</si>
  <si>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</si>
  <si>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</si>
  <si>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</si>
  <si>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</si>
  <si>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</si>
  <si>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</si>
  <si>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</si>
  <si>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</si>
  <si>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</si>
  <si>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</si>
  <si>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</si>
  <si>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</si>
  <si>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</si>
  <si>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</si>
  <si>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</si>
  <si>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</si>
  <si>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</si>
  <si>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</si>
  <si>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</si>
  <si>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</si>
  <si>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</si>
  <si>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</si>
  <si>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</si>
  <si>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</si>
  <si>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</si>
  <si>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</si>
  <si>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</si>
  <si>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</si>
  <si>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</si>
  <si>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</si>
  <si>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</si>
  <si>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</si>
  <si>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</si>
  <si>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</si>
  <si>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</si>
  <si>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</si>
  <si>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</si>
  <si>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</si>
  <si>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</si>
  <si>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</si>
  <si>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</si>
  <si>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</si>
  <si>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</si>
  <si>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</si>
  <si>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</si>
  <si>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</si>
  <si>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</si>
  <si>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</si>
  <si>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</si>
  <si>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</si>
  <si>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</si>
  <si>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</si>
  <si>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</si>
  <si>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</si>
  <si>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</si>
  <si>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</si>
  <si>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</si>
  <si>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</si>
  <si>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</si>
  <si>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</si>
  <si>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</si>
  <si>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</si>
  <si>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</si>
  <si>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</si>
  <si>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</si>
  <si>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</si>
  <si>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</si>
  <si>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</si>
  <si>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</si>
  <si>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</si>
  <si>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</si>
  <si>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</si>
  <si>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</si>
  <si>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</si>
  <si>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</si>
  <si>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</si>
  <si>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</si>
  <si>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</si>
  <si>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</si>
  <si>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</si>
  <si>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</si>
  <si>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</si>
  <si>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</si>
  <si>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</si>
  <si>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</si>
  <si>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</si>
  <si>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</si>
  <si>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</si>
  <si>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</si>
  <si>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</si>
  <si>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</si>
  <si>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</si>
  <si>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</si>
  <si>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</si>
  <si>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</si>
  <si>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</si>
  <si>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</si>
  <si>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</si>
  <si>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</si>
  <si>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</si>
  <si>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</si>
  <si>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</si>
  <si>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</si>
  <si>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</si>
  <si>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</si>
  <si>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</si>
  <si>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</si>
  <si>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</si>
  <si>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</si>
  <si>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</si>
  <si>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</si>
  <si>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</si>
  <si>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</si>
  <si>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</si>
  <si>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</si>
  <si>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</si>
  <si>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</si>
  <si>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</si>
  <si>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</si>
  <si>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</si>
  <si>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</si>
  <si>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</si>
  <si>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</si>
  <si>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</si>
  <si>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</si>
  <si>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</si>
  <si>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</si>
  <si>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</si>
  <si>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</si>
  <si>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</si>
  <si>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</si>
  <si>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</si>
  <si>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</si>
  <si>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</si>
  <si>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</si>
  <si>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</si>
  <si>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</si>
  <si>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</si>
  <si>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</si>
  <si>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</si>
  <si>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</si>
  <si>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</si>
  <si>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</si>
  <si>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</si>
  <si>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</si>
  <si>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</si>
  <si>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</si>
  <si>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</si>
  <si>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</si>
  <si>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</si>
  <si>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</si>
  <si>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</si>
  <si>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</si>
  <si>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</si>
  <si>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</si>
  <si>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</si>
  <si>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</si>
  <si>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</si>
  <si>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</si>
  <si>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</si>
  <si>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</si>
  <si>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</si>
  <si>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</si>
  <si>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</si>
  <si>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</si>
  <si>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</si>
  <si>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</si>
  <si>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</si>
  <si>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</si>
  <si>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</si>
  <si>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</si>
  <si>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</si>
  <si>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</si>
  <si>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</si>
  <si>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</si>
  <si>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</si>
  <si>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</si>
  <si>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</si>
  <si>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</si>
  <si>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</si>
  <si>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</si>
  <si>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</si>
  <si>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</si>
  <si>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</si>
  <si>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</si>
  <si>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</si>
  <si>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</si>
  <si>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</si>
  <si>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</si>
  <si>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</si>
  <si>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</si>
  <si>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</si>
  <si>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</si>
  <si>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</si>
  <si>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</si>
  <si>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</si>
  <si>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</si>
  <si>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</si>
  <si>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</si>
  <si>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</si>
  <si>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</si>
  <si>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</si>
  <si>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</si>
  <si>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</si>
  <si>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</si>
  <si>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</si>
  <si>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</si>
  <si>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</si>
  <si>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</si>
  <si>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</si>
  <si>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</si>
  <si>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</si>
  <si>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</si>
  <si>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</si>
  <si>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</si>
  <si>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</si>
  <si>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</si>
  <si>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</si>
  <si>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</si>
  <si>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</si>
  <si>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</si>
  <si>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</si>
  <si>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</si>
  <si>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</si>
  <si>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</si>
  <si>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</si>
  <si>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</si>
  <si>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</si>
  <si>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</si>
  <si>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</si>
  <si>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</si>
  <si>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</si>
  <si>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</si>
  <si>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</si>
  <si>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</si>
  <si>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</si>
  <si>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</si>
  <si>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</si>
  <si>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</si>
  <si>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</si>
  <si>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</si>
  <si>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</si>
  <si>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</si>
  <si>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</si>
  <si>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</si>
  <si>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</si>
  <si>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</si>
  <si>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</si>
  <si>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</si>
  <si>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</si>
  <si>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</si>
  <si>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</si>
  <si>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</si>
  <si>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</si>
  <si>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</si>
  <si>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</si>
  <si>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</si>
  <si>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</si>
  <si>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</si>
  <si>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</si>
  <si>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</si>
  <si>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</si>
  <si>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</si>
  <si>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</si>
  <si>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</si>
  <si>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</si>
  <si>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</si>
  <si>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</si>
  <si>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</si>
  <si>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</si>
  <si>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</si>
  <si>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</si>
  <si>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</si>
  <si>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</si>
  <si>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</si>
  <si>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</si>
  <si>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</si>
  <si>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</si>
  <si>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</si>
  <si>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</si>
  <si>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</si>
  <si>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</si>
  <si>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</si>
  <si>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</si>
  <si>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</si>
  <si>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</si>
  <si>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</si>
  <si>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</si>
  <si>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</si>
  <si>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</si>
  <si>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</si>
  <si>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</si>
  <si>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</si>
  <si>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</si>
  <si>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</si>
  <si>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</si>
  <si>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</si>
  <si>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</si>
  <si>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</si>
  <si>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</si>
  <si>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</si>
  <si>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</si>
  <si>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</si>
  <si>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</si>
  <si>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</si>
  <si>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</si>
  <si>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</si>
  <si>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</si>
  <si>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</si>
  <si>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</si>
  <si>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</si>
  <si>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</si>
  <si>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</si>
  <si>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</si>
  <si>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</si>
  <si>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</si>
  <si>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</si>
  <si>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</si>
  <si>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</si>
  <si>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</si>
  <si>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</si>
  <si>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</si>
  <si>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</si>
  <si>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</si>
  <si>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</si>
  <si>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</si>
  <si>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</si>
  <si>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</si>
  <si>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</si>
  <si>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</si>
  <si>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</si>
  <si>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</si>
  <si>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</si>
  <si>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</si>
  <si>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</si>
  <si>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</si>
  <si>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</si>
  <si>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</si>
  <si>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</si>
  <si>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</si>
  <si>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</si>
  <si>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</si>
  <si>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</si>
  <si>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</si>
  <si>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</si>
  <si>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</si>
  <si>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</si>
  <si>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</si>
  <si>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</si>
  <si>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</si>
  <si>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</si>
  <si>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</si>
  <si>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</si>
  <si>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</si>
  <si>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</si>
  <si>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</si>
  <si>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</si>
  <si>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</si>
  <si>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</si>
  <si>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</si>
  <si>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</si>
  <si>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</si>
  <si>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</si>
  <si>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</si>
  <si>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</si>
  <si>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</si>
  <si>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</si>
  <si>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</si>
  <si>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</si>
  <si>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</si>
  <si>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</si>
  <si>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</si>
  <si>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</si>
  <si>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</si>
  <si>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</si>
  <si>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</si>
  <si>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</si>
  <si>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</si>
  <si>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</si>
  <si>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</si>
  <si>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</si>
  <si>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</si>
  <si>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</si>
  <si>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</si>
  <si>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</si>
  <si>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</si>
  <si>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</si>
  <si>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</si>
  <si>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</si>
  <si>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</si>
  <si>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</si>
  <si>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</si>
  <si>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</si>
  <si>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</si>
  <si>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</si>
  <si>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</si>
  <si>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</si>
  <si>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</si>
  <si>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</si>
  <si>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</si>
  <si>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</si>
  <si>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</si>
  <si>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</si>
  <si>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</si>
  <si>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</si>
  <si>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</si>
  <si>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</si>
  <si>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</si>
  <si>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</si>
  <si>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</si>
  <si>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</si>
  <si>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</si>
  <si>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</si>
  <si>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</si>
  <si>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</si>
  <si>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</si>
  <si>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</si>
  <si>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</si>
  <si>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</si>
  <si>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</si>
  <si>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</si>
  <si>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</si>
  <si>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</si>
  <si>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</si>
  <si>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</si>
  <si>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</si>
  <si>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</si>
  <si>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</si>
  <si>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</si>
  <si>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</si>
  <si>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</si>
  <si>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</si>
  <si>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</si>
  <si>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</si>
  <si>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</si>
  <si>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</si>
  <si>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</si>
  <si>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</si>
  <si>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</si>
  <si>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</si>
  <si>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</si>
  <si>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</si>
  <si>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</si>
  <si>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</si>
  <si>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</si>
  <si>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</si>
  <si>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</si>
  <si>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</si>
  <si>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</si>
  <si>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</si>
  <si>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</si>
  <si>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</si>
  <si>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</si>
  <si>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</si>
  <si>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</si>
  <si>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</si>
  <si>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</si>
  <si>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</si>
  <si>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</si>
  <si>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</si>
  <si>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</si>
  <si>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</si>
  <si>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</si>
  <si>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</si>
  <si>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</si>
  <si>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</si>
  <si>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</si>
  <si>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</si>
  <si>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</si>
  <si>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</si>
  <si>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</si>
  <si>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</si>
  <si>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</si>
  <si>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</si>
  <si>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</si>
  <si>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</si>
  <si>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</si>
  <si>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</si>
  <si>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</si>
  <si>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</si>
  <si>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</si>
  <si>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</si>
  <si>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</si>
  <si>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</si>
  <si>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</si>
  <si>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</si>
  <si>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</si>
  <si>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</si>
  <si>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</si>
  <si>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</si>
  <si>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</si>
  <si>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</si>
  <si>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</si>
  <si>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</si>
  <si>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</si>
  <si>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</si>
  <si>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</si>
  <si>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</si>
  <si>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</si>
  <si>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</si>
  <si>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</si>
  <si>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</si>
  <si>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</si>
  <si>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</si>
  <si>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</si>
  <si>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</si>
  <si>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</si>
  <si>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</si>
  <si>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</si>
  <si>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</si>
  <si>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</si>
  <si>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</si>
  <si>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</si>
  <si>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</si>
  <si>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</si>
  <si>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</si>
  <si>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</si>
  <si>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</si>
  <si>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</si>
  <si>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</si>
  <si>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</si>
  <si>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</si>
  <si>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</si>
  <si>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</si>
  <si>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</si>
  <si>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</si>
  <si>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</si>
  <si>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</si>
  <si>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</si>
  <si>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</si>
  <si>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</si>
  <si>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</si>
  <si>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</si>
  <si>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</si>
  <si>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</si>
  <si>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</si>
  <si>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</si>
  <si>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</si>
  <si>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</si>
  <si>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</si>
  <si>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</si>
  <si>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</si>
  <si>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</si>
  <si>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</si>
  <si>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</si>
  <si>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</si>
  <si>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</si>
  <si>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</si>
  <si>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</si>
  <si>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</si>
  <si>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</si>
  <si>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</si>
  <si>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</si>
  <si>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</si>
  <si>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</si>
  <si>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</si>
  <si>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</si>
  <si>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</si>
  <si>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</si>
  <si>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</si>
  <si>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</si>
  <si>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</si>
  <si>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</si>
  <si>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</si>
  <si>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</si>
  <si>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</si>
  <si>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</si>
  <si>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</si>
  <si>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</si>
  <si>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</si>
  <si>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</si>
  <si>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</si>
  <si>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</si>
  <si>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</si>
  <si>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</si>
  <si>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</si>
  <si>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</si>
  <si>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</si>
  <si>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</si>
  <si>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</si>
  <si>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</si>
  <si>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</si>
  <si>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</si>
  <si>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</si>
  <si>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</si>
  <si>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</si>
  <si>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</si>
  <si>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</si>
  <si>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</si>
  <si>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</si>
  <si>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</si>
  <si>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</si>
  <si>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</si>
  <si>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</si>
  <si>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</si>
  <si>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</si>
  <si>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</si>
  <si>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</si>
  <si>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</si>
  <si>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</si>
  <si>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</si>
  <si>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</si>
  <si>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</si>
  <si>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</si>
  <si>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</si>
  <si>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</si>
  <si>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</si>
  <si>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</si>
  <si>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</si>
  <si>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</si>
  <si>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</si>
  <si>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</si>
  <si>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</si>
  <si>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</si>
  <si>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</si>
  <si>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</si>
  <si>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</si>
  <si>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</si>
  <si>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</si>
  <si>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</si>
  <si>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</si>
  <si>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</si>
  <si>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</si>
  <si>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</si>
  <si>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</si>
  <si>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</si>
  <si>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</si>
  <si>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</si>
  <si>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</si>
  <si>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</si>
  <si>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</si>
  <si>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</si>
  <si>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</si>
  <si>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</si>
  <si>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</si>
  <si>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</si>
  <si>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</si>
  <si>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</si>
  <si>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</si>
  <si>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</si>
  <si>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</si>
  <si>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</si>
  <si>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</si>
  <si>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</si>
  <si>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</si>
  <si>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</si>
  <si>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</si>
  <si>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</si>
  <si>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</si>
  <si>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</si>
  <si>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</si>
  <si>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</si>
  <si>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</si>
  <si>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</si>
  <si>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</si>
  <si>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</si>
  <si>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</si>
  <si>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</si>
  <si>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</si>
  <si>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</si>
  <si>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</si>
  <si>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</si>
  <si>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</si>
  <si>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</si>
  <si>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</si>
  <si>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</si>
  <si>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</si>
  <si>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</si>
  <si>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</si>
  <si>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</si>
  <si>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</si>
  <si>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</si>
  <si>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</si>
  <si>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</si>
  <si>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</si>
  <si>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</si>
  <si>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</si>
  <si>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</si>
  <si>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</si>
  <si>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</si>
  <si>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</si>
  <si>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</si>
  <si>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</si>
  <si>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</si>
  <si>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</si>
  <si>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</si>
  <si>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</si>
  <si>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</si>
  <si>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</si>
  <si>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</si>
  <si>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</si>
  <si>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</si>
  <si>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</si>
  <si>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</si>
  <si>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</si>
  <si>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</si>
  <si>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</si>
  <si>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</si>
  <si>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</si>
  <si>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</si>
  <si>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</si>
  <si>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</si>
  <si>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</si>
  <si>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</si>
  <si>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</si>
  <si>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</si>
  <si>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</si>
  <si>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</si>
  <si>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</si>
  <si>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</si>
  <si>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</si>
  <si>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</si>
  <si>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</si>
  <si>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</si>
  <si>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</si>
  <si>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</si>
  <si>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</si>
  <si>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</si>
  <si>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</si>
  <si>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</si>
  <si>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</si>
  <si>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</si>
  <si>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</si>
  <si>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</si>
  <si>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</si>
  <si>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</si>
  <si>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</si>
  <si>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</si>
  <si>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</si>
  <si>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</si>
  <si>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</si>
  <si>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</si>
  <si>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</si>
  <si>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</si>
  <si>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</si>
  <si>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</si>
  <si>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</si>
  <si>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</si>
  <si>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</si>
  <si>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</si>
  <si>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</si>
  <si>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</si>
  <si>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</si>
  <si>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</si>
  <si>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</si>
  <si>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</si>
  <si>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</si>
  <si>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</si>
  <si>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</si>
  <si>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</si>
  <si>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</si>
  <si>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</si>
  <si>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</si>
  <si>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</si>
  <si>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</si>
  <si>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</si>
  <si>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</si>
  <si>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</si>
  <si>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</si>
  <si>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</si>
  <si>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</si>
  <si>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</si>
  <si>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</si>
  <si>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</si>
  <si>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</si>
  <si>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</si>
  <si>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</si>
  <si>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</si>
  <si>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</si>
  <si>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</si>
  <si>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</si>
  <si>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</si>
  <si>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</si>
  <si>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</si>
  <si>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</si>
  <si>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</si>
  <si>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</si>
  <si>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</si>
  <si>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</si>
  <si>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</si>
  <si>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</si>
  <si>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</si>
  <si>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</si>
  <si>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</si>
  <si>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</si>
  <si>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</si>
  <si>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</si>
  <si>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</si>
  <si>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</si>
  <si>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</si>
  <si>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</si>
  <si>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</si>
  <si>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</si>
  <si>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</si>
  <si>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</si>
  <si>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</si>
  <si>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</si>
  <si>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</si>
  <si>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</si>
  <si>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</si>
  <si>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</si>
  <si>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</si>
  <si>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</si>
  <si>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</si>
  <si>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</si>
  <si>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</si>
  <si>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</si>
  <si>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</si>
  <si>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</si>
  <si>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</si>
  <si>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</si>
  <si>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</si>
  <si>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</si>
  <si>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</si>
  <si>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</si>
  <si>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</si>
  <si>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</si>
  <si>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</si>
  <si>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</si>
  <si>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</si>
  <si>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</si>
  <si>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</si>
  <si>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</si>
  <si>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</si>
  <si>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</si>
  <si>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</si>
  <si>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</si>
  <si>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</si>
  <si>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</si>
  <si>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</si>
  <si>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</si>
  <si>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</si>
  <si>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</si>
  <si>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</si>
  <si>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</si>
  <si>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</si>
  <si>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</si>
  <si>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</si>
  <si>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</si>
  <si>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</si>
  <si>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</si>
  <si>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</si>
  <si>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</si>
  <si>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</si>
  <si>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</si>
  <si>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</si>
  <si>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</si>
  <si>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</si>
  <si>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</si>
  <si>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</si>
  <si>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</si>
  <si>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</si>
  <si>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</si>
  <si>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</si>
  <si>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</si>
  <si>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</si>
  <si>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</si>
  <si>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</si>
  <si>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</si>
  <si>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</si>
  <si>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</si>
  <si>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</si>
  <si>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</si>
  <si>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</si>
  <si>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</si>
  <si>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</si>
  <si>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</si>
  <si>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</si>
  <si>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</si>
  <si>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</si>
  <si>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</si>
  <si>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</si>
  <si>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</si>
  <si>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</si>
  <si>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</si>
  <si>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</si>
  <si>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</si>
  <si>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</si>
  <si>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</si>
  <si>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</si>
  <si>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</si>
  <si>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</si>
  <si>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</si>
  <si>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</si>
  <si>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</si>
  <si>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</si>
  <si>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</si>
  <si>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</si>
  <si>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</si>
  <si>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</si>
  <si>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</si>
  <si>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</si>
  <si>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</si>
  <si>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</si>
  <si>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</si>
  <si>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</si>
  <si>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</si>
  <si>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</si>
  <si>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</si>
  <si>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</si>
  <si>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</si>
  <si>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</si>
  <si>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</si>
  <si>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</si>
  <si>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</si>
  <si>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</si>
  <si>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</si>
  <si>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</si>
  <si>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</si>
  <si>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</si>
  <si>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</si>
  <si>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</si>
  <si>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</si>
  <si>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</si>
  <si>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</si>
  <si>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</si>
  <si>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</si>
  <si>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</si>
  <si>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</si>
  <si>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</si>
  <si>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</si>
  <si>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</si>
  <si>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</si>
  <si>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</si>
  <si>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</si>
  <si>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</si>
  <si>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</si>
  <si>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</si>
  <si>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</si>
  <si>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</si>
  <si>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</si>
  <si>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</si>
  <si>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</si>
  <si>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</si>
  <si>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</si>
  <si>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</si>
  <si>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</si>
  <si>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</si>
  <si>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</si>
  <si>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</si>
  <si>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</si>
  <si>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</si>
  <si>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</si>
  <si>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</si>
  <si>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</si>
  <si>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</si>
  <si>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</si>
  <si>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</si>
  <si>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</si>
  <si>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</si>
  <si>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</si>
  <si>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</si>
  <si>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</si>
  <si>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</si>
  <si>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</si>
  <si>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</si>
  <si>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</si>
  <si>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</si>
  <si>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</si>
  <si>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</si>
  <si>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</si>
  <si>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</si>
  <si>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</si>
  <si>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</si>
  <si>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</si>
  <si>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</si>
  <si>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</si>
  <si>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</si>
  <si>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</si>
  <si>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</si>
  <si>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</si>
  <si>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</si>
  <si>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</si>
  <si>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</si>
  <si>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</si>
  <si>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</si>
  <si>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</si>
  <si>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</si>
  <si>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</si>
  <si>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</si>
  <si>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</si>
  <si>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</si>
  <si>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</si>
  <si>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</si>
  <si>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</si>
  <si>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</si>
  <si>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</si>
  <si>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</si>
  <si>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</si>
  <si>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</si>
  <si>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</si>
  <si>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</si>
  <si>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</si>
  <si>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</si>
  <si>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</si>
  <si>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</si>
  <si>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</si>
  <si>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</si>
  <si>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</si>
  <si>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</si>
  <si>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</si>
  <si>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</si>
  <si>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</si>
  <si>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</si>
  <si>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</si>
  <si>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</si>
  <si>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</si>
  <si>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</si>
  <si>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</si>
  <si>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</si>
  <si>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</si>
  <si>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</si>
  <si>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</si>
  <si>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</si>
  <si>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</si>
  <si>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</si>
  <si>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</si>
  <si>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</si>
  <si>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</si>
  <si>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</si>
  <si>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</si>
  <si>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</si>
  <si>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</si>
  <si>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</si>
  <si>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</si>
  <si>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</si>
  <si>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</si>
  <si>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</si>
  <si>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</si>
  <si>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</si>
  <si>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</si>
  <si>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</si>
  <si>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</si>
  <si>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</si>
  <si>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</si>
  <si>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</si>
  <si>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</si>
  <si>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</si>
  <si>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</si>
  <si>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</si>
  <si>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</si>
  <si>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</si>
  <si>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</si>
  <si>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</si>
  <si>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</si>
  <si>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</si>
  <si>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</si>
  <si>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</si>
  <si>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</si>
  <si>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</si>
  <si>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</si>
  <si>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</si>
  <si>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</si>
  <si>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</si>
  <si>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</si>
  <si>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</si>
  <si>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</si>
  <si>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</si>
  <si>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</si>
  <si>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</si>
  <si>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</si>
  <si>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</si>
  <si>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</si>
  <si>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</si>
  <si>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</si>
  <si>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</si>
  <si>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</si>
  <si>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</si>
  <si>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</si>
  <si>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</si>
  <si>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</si>
  <si>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</si>
  <si>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</si>
  <si>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</si>
  <si>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</si>
  <si>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</si>
  <si>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</si>
  <si>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</si>
  <si>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</si>
  <si>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</si>
  <si>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</si>
  <si>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</si>
  <si>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</si>
  <si>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</si>
  <si>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</si>
  <si>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</si>
  <si>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</si>
  <si>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</si>
  <si>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</si>
  <si>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</si>
  <si>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</si>
  <si>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</si>
  <si>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</si>
  <si>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</si>
  <si>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</si>
  <si>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</si>
  <si>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</si>
  <si>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</si>
  <si>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</si>
  <si>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</si>
  <si>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</si>
  <si>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</si>
  <si>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</si>
  <si>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</si>
  <si>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</si>
  <si>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</si>
  <si>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</si>
  <si>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</si>
  <si>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</si>
  <si>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</si>
  <si>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</si>
  <si>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</si>
  <si>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</si>
  <si>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</si>
  <si>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</si>
  <si>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</si>
  <si>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</si>
  <si>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</si>
  <si>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</si>
  <si>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</si>
  <si>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</si>
  <si>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</si>
  <si>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</si>
  <si>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</si>
  <si>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</si>
  <si>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</si>
  <si>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</si>
  <si>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</si>
  <si>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</si>
  <si>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</si>
  <si>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</si>
  <si>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</si>
  <si>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</si>
  <si>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</si>
  <si>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</si>
  <si>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</si>
  <si>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</si>
  <si>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</si>
  <si>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</si>
  <si>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</si>
  <si>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</si>
  <si>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</si>
  <si>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</si>
  <si>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</si>
  <si>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</si>
  <si>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</si>
  <si>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</si>
  <si>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</si>
  <si>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</si>
  <si>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</si>
  <si>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</si>
  <si>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</si>
  <si>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</si>
  <si>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</si>
  <si>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</si>
  <si>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</si>
  <si>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</si>
  <si>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</si>
  <si>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</si>
  <si>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</si>
  <si>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</si>
  <si>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</si>
  <si>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</si>
  <si>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</si>
  <si>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</si>
  <si>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</si>
  <si>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</si>
  <si>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</si>
  <si>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</si>
  <si>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</si>
  <si>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</si>
  <si>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</si>
  <si>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</si>
  <si>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</si>
  <si>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</si>
  <si>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</si>
  <si>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</si>
  <si>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</si>
  <si>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</si>
  <si>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</si>
  <si>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</si>
  <si>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</si>
  <si>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</si>
  <si>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</si>
  <si>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</si>
  <si>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</si>
  <si>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</si>
  <si>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</si>
  <si>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</si>
  <si>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</si>
  <si>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</si>
  <si>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</si>
  <si>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</si>
  <si>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</si>
  <si>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</si>
  <si>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</si>
  <si>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</si>
  <si>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</si>
  <si>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</si>
  <si>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</si>
  <si>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</si>
  <si>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</si>
  <si>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</si>
  <si>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</si>
  <si>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</si>
  <si>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</si>
  <si>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</si>
  <si>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</si>
  <si>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</si>
  <si>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</si>
  <si>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</si>
  <si>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</si>
  <si>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</si>
  <si>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</si>
  <si>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</si>
  <si>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</si>
  <si>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</si>
  <si>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</si>
  <si>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</si>
  <si>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</si>
  <si>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</si>
  <si>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</si>
  <si>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</si>
  <si>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</si>
  <si>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</si>
  <si>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</si>
  <si>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</si>
  <si>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</si>
  <si>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</si>
  <si>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</si>
  <si>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</si>
  <si>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</si>
  <si>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</si>
  <si>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</si>
  <si>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</si>
  <si>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</si>
  <si>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</si>
  <si>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</si>
  <si>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</si>
  <si>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</si>
  <si>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</si>
  <si>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</si>
  <si>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</si>
  <si>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</si>
  <si>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</si>
  <si>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</si>
  <si>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</si>
  <si>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</si>
  <si>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</si>
  <si>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</si>
  <si>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</si>
  <si>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</si>
  <si>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</si>
  <si>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</si>
  <si>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</si>
  <si>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</si>
  <si>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</si>
  <si>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</si>
  <si>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</si>
  <si>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</si>
  <si>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</si>
  <si>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</si>
  <si>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</si>
  <si>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</si>
  <si>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</si>
  <si>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</si>
  <si>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</si>
  <si>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</si>
  <si>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</si>
  <si>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</si>
  <si>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</si>
  <si>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</si>
  <si>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</si>
  <si>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</si>
  <si>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</si>
  <si>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</si>
  <si>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</si>
  <si>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</si>
  <si>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</si>
  <si>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</si>
  <si>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</si>
  <si>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</si>
  <si>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</si>
  <si>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</si>
  <si>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</si>
  <si>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</si>
  <si>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</si>
  <si>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</si>
  <si>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</si>
  <si>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</si>
  <si>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</si>
  <si>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</si>
  <si>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</si>
  <si>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</si>
  <si>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</si>
  <si>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</si>
  <si>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</si>
  <si>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</si>
  <si>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</si>
  <si>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</si>
  <si>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</si>
  <si>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</si>
  <si>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</si>
  <si>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</si>
  <si>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</si>
  <si>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</si>
  <si>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</si>
  <si>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</si>
  <si>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</si>
  <si>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</si>
  <si>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</si>
  <si>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</si>
  <si>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</si>
  <si>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</si>
  <si>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</si>
  <si>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</si>
  <si>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</si>
  <si>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</si>
  <si>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</si>
  <si>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</si>
  <si>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</si>
  <si>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</si>
  <si>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</si>
  <si>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</si>
  <si>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</si>
  <si>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</si>
  <si>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</si>
  <si>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</si>
  <si>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</si>
  <si>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</si>
  <si>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</si>
  <si>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</si>
  <si>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</si>
  <si>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</si>
  <si>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</si>
  <si>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</si>
  <si>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</si>
  <si>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</si>
  <si>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</si>
  <si>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</si>
  <si>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</si>
  <si>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</si>
  <si>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</si>
  <si>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</si>
  <si>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</si>
  <si>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</si>
  <si>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</si>
  <si>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</si>
  <si>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</si>
  <si>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</si>
  <si>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</si>
  <si>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</si>
  <si>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</si>
  <si>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</si>
  <si>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</si>
  <si>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</si>
  <si>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</si>
  <si>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</si>
  <si>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</si>
  <si>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</si>
  <si>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</si>
  <si>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</si>
  <si>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</si>
  <si>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</si>
  <si>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</si>
  <si>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</si>
  <si>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</si>
  <si>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</si>
  <si>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</si>
  <si>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</si>
  <si>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</si>
  <si>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</si>
  <si>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</si>
  <si>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</si>
  <si>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</si>
  <si>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</si>
  <si>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</si>
  <si>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</si>
  <si>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</si>
  <si>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</si>
  <si>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</si>
  <si>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</si>
  <si>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</si>
  <si>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</si>
  <si>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</si>
  <si>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</si>
  <si>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</si>
  <si>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</si>
  <si>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</si>
  <si>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</si>
  <si>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</si>
  <si>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</si>
  <si>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</si>
  <si>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</si>
  <si>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</si>
  <si>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</si>
  <si>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</si>
  <si>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</si>
  <si>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</si>
  <si>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</si>
  <si>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</si>
  <si>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</si>
  <si>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</si>
  <si>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</si>
  <si>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</si>
  <si>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</si>
  <si>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</si>
  <si>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</si>
  <si>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</si>
  <si>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</si>
  <si>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</si>
  <si>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</si>
  <si>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</si>
  <si>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</si>
  <si>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</si>
  <si>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</si>
  <si>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</si>
  <si>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</si>
  <si>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</si>
  <si>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</si>
  <si>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</si>
  <si>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</si>
  <si>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</si>
  <si>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</si>
  <si>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</si>
  <si>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</si>
  <si>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</si>
  <si>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</si>
  <si>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</si>
  <si>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</si>
  <si>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</si>
  <si>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</si>
  <si>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</si>
  <si>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</si>
  <si>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</si>
  <si>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</si>
  <si>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</si>
  <si>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</si>
  <si>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</si>
  <si>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</si>
  <si>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</si>
  <si>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</si>
  <si>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</si>
  <si>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</si>
  <si>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</si>
  <si>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</si>
  <si>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</si>
  <si>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</si>
  <si>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</si>
  <si>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</si>
  <si>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</si>
  <si>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</si>
  <si>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</si>
  <si>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</si>
  <si>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</si>
  <si>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</si>
  <si>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</si>
  <si>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</si>
  <si>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</si>
  <si>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</si>
  <si>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</si>
  <si>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</si>
  <si>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</si>
  <si>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</si>
  <si>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</si>
  <si>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</si>
  <si>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</si>
  <si>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</si>
  <si>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</si>
  <si>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</si>
  <si>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</si>
  <si>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</si>
  <si>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</si>
  <si>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</si>
  <si>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</si>
  <si>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</si>
  <si>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</si>
  <si>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</si>
  <si>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</si>
  <si>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</si>
  <si>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</si>
  <si>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</si>
  <si>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</si>
  <si>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</si>
  <si>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</si>
  <si>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</si>
  <si>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</si>
  <si>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</si>
  <si>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</si>
  <si>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</si>
  <si>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</si>
  <si>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</si>
  <si>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</si>
  <si>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</si>
  <si>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</si>
  <si>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</si>
  <si>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</si>
  <si>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</si>
  <si>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</si>
  <si>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</si>
  <si>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</si>
  <si>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</si>
  <si>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</si>
  <si>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</si>
  <si>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</si>
  <si>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</si>
  <si>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</si>
  <si>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</si>
  <si>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</si>
  <si>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</si>
  <si>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</si>
  <si>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</si>
  <si>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</si>
  <si>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</si>
  <si>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</si>
  <si>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</si>
  <si>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</si>
  <si>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</si>
  <si>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</si>
  <si>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</si>
  <si>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</si>
  <si>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</si>
  <si>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</si>
  <si>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</si>
  <si>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</si>
  <si>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</si>
  <si>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</si>
  <si>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</si>
  <si>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</si>
  <si>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</si>
  <si>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</si>
  <si>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</si>
  <si>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</si>
  <si>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</si>
  <si>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</si>
  <si>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</si>
  <si>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</si>
  <si>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</si>
  <si>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</si>
  <si>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</si>
  <si>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</si>
  <si>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</si>
  <si>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</si>
  <si>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</si>
  <si>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</si>
  <si>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</si>
  <si>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</si>
  <si>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</si>
  <si>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</si>
  <si>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</si>
  <si>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</si>
  <si>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</si>
  <si>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</si>
  <si>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</si>
  <si>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</si>
  <si>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</si>
  <si>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</si>
  <si>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</si>
  <si>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</si>
  <si>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</si>
  <si>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</si>
  <si>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</si>
  <si>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</si>
  <si>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</si>
  <si>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</si>
  <si>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</si>
  <si>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</si>
  <si>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</si>
  <si>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</si>
  <si>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</si>
  <si>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</si>
  <si>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</si>
  <si>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</si>
  <si>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</si>
  <si>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</si>
  <si>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</si>
  <si>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</si>
  <si>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</si>
  <si>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</si>
  <si>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</si>
  <si>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</si>
  <si>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</si>
  <si>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</si>
  <si>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</si>
  <si>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</si>
  <si>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</si>
  <si>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</si>
  <si>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</si>
  <si>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</si>
  <si>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</si>
  <si>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</si>
  <si>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</si>
  <si>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</si>
  <si>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</si>
  <si>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</si>
  <si>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</si>
  <si>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</si>
  <si>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</si>
  <si>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</si>
  <si>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</si>
  <si>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</si>
  <si>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</si>
  <si>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</si>
  <si>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</si>
  <si>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</si>
  <si>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</si>
  <si>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</si>
  <si>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</si>
  <si>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</si>
  <si>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</si>
  <si>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</si>
  <si>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</si>
  <si>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</si>
  <si>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</si>
  <si>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</si>
  <si>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</si>
  <si>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</si>
  <si>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</si>
  <si>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</si>
  <si>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</si>
  <si>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</si>
  <si>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</si>
  <si>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</si>
  <si>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</si>
  <si>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</si>
  <si>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</si>
  <si>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</si>
  <si>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</si>
  <si>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</si>
  <si>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</si>
  <si>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</si>
  <si>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</si>
  <si>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</si>
  <si>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</si>
  <si>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</si>
  <si>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</si>
  <si>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</si>
  <si>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</si>
  <si>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</si>
  <si>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</si>
  <si>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</si>
  <si>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</si>
  <si>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</si>
  <si>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</si>
  <si>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</si>
  <si>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</si>
  <si>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</si>
  <si>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</si>
  <si>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</si>
  <si>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</si>
  <si>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</si>
  <si>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</si>
  <si>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</si>
  <si>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</si>
  <si>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</si>
  <si>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</si>
  <si>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</si>
  <si>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</si>
  <si>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</si>
  <si>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</si>
  <si>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</si>
  <si>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</si>
  <si>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</si>
  <si>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</si>
  <si>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</si>
  <si>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</si>
  <si>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</si>
  <si>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</si>
  <si>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</si>
  <si>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</si>
  <si>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</si>
  <si>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</si>
  <si>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</si>
  <si>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</si>
  <si>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</si>
  <si>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</si>
  <si>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</si>
  <si>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</si>
  <si>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</si>
  <si>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</si>
  <si>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</si>
  <si>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</si>
  <si>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</si>
  <si>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</si>
  <si>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</si>
  <si>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</si>
  <si>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</si>
  <si>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</si>
  <si>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</si>
  <si>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</si>
  <si>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</si>
  <si>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</si>
  <si>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</si>
  <si>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</si>
  <si>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</si>
  <si>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</si>
  <si>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</si>
  <si>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</si>
  <si>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</si>
  <si>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</si>
  <si>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</si>
  <si>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</si>
  <si>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</si>
  <si>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</si>
  <si>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</si>
  <si>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</si>
  <si>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</si>
  <si>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</si>
  <si>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</si>
  <si>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</si>
  <si>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</si>
  <si>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</si>
  <si>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</si>
  <si>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</si>
  <si>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</si>
  <si>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</si>
  <si>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</si>
  <si>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</si>
  <si>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</si>
  <si>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</si>
  <si>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</si>
  <si>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</si>
  <si>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</si>
  <si>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</si>
  <si>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</si>
  <si>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</si>
  <si>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</si>
  <si>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</si>
  <si>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</si>
  <si>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</si>
  <si>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</si>
  <si>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</si>
  <si>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</si>
  <si>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</si>
  <si>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</si>
  <si>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</si>
  <si>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</si>
  <si>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</si>
  <si>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</si>
  <si>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</si>
  <si>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</si>
  <si>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</si>
  <si>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</si>
  <si>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</si>
  <si>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</si>
  <si>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</si>
  <si>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</si>
  <si>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</si>
  <si>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</si>
  <si>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</si>
  <si>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</si>
  <si>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</si>
  <si>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</si>
  <si>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</si>
  <si>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</si>
  <si>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</si>
  <si>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</si>
  <si>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</si>
  <si>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</si>
  <si>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</si>
  <si>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</si>
  <si>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</si>
  <si>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</si>
  <si>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</si>
  <si>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</si>
  <si>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</si>
  <si>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</si>
  <si>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</si>
  <si>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</si>
  <si>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</si>
  <si>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</si>
  <si>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</si>
  <si>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</si>
  <si>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</si>
  <si>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</si>
  <si>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</si>
  <si>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</si>
  <si>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</si>
  <si>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</si>
  <si>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</si>
  <si>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</si>
  <si>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</si>
  <si>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</si>
  <si>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</si>
  <si>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</si>
  <si>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</si>
  <si>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</si>
  <si>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</si>
  <si>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</si>
  <si>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</si>
  <si>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</si>
  <si>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</si>
  <si>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</si>
  <si>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</si>
  <si>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</si>
  <si>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</si>
  <si>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</si>
  <si>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</si>
  <si>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</si>
  <si>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</si>
  <si>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</si>
  <si>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</si>
  <si>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</si>
  <si>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</si>
  <si>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</si>
  <si>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</si>
  <si>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</si>
  <si>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</si>
  <si>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</si>
  <si>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</si>
  <si>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</si>
  <si>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</si>
  <si>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</si>
  <si>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</si>
  <si>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</si>
  <si>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</si>
  <si>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</si>
  <si>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</si>
  <si>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</si>
  <si>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</si>
  <si>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</si>
  <si>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</si>
  <si>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</si>
  <si>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</si>
  <si>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</si>
  <si>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</si>
  <si>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</si>
  <si>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</si>
  <si>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</si>
  <si>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</si>
  <si>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</si>
  <si>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</si>
  <si>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</si>
  <si>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</si>
  <si>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</si>
  <si>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</si>
  <si>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</si>
  <si>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</si>
  <si>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</si>
  <si>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</si>
  <si>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</si>
  <si>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</si>
  <si>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</si>
  <si>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</si>
  <si>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</si>
  <si>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</si>
  <si>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</si>
  <si>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</si>
  <si>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</si>
  <si>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</si>
  <si>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</si>
  <si>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</si>
  <si>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</si>
  <si>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</si>
  <si>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</si>
  <si>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</si>
  <si>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</si>
  <si>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</si>
  <si>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</si>
  <si>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</si>
  <si>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</si>
  <si>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</si>
  <si>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</si>
  <si>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</si>
  <si>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</si>
  <si>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</si>
  <si>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</si>
  <si>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</si>
  <si>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</si>
  <si>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</si>
  <si>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</si>
  <si>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</si>
  <si>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</si>
  <si>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</si>
  <si>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</si>
  <si>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</si>
  <si>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</si>
  <si>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</si>
  <si>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</si>
  <si>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</si>
  <si>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</si>
  <si>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</si>
  <si>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</si>
  <si>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</si>
  <si>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</si>
  <si>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</si>
  <si>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</si>
  <si>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</si>
  <si>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</si>
  <si>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</si>
  <si>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</si>
  <si>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</si>
  <si>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</si>
  <si>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</si>
  <si>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</si>
  <si>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</si>
  <si>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</si>
  <si>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</si>
  <si>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</si>
  <si>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</si>
  <si>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</si>
  <si>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</si>
  <si>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</si>
  <si>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</si>
  <si>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</si>
  <si>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</si>
  <si>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</si>
  <si>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</si>
  <si>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</si>
  <si>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</si>
  <si>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</si>
  <si>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</si>
  <si>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</si>
  <si>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</si>
  <si>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</si>
  <si>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</si>
  <si>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</si>
  <si>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</si>
  <si>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</si>
  <si>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</si>
  <si>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</si>
  <si>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</si>
  <si>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</si>
  <si>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</si>
  <si>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</si>
  <si>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</si>
  <si>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</si>
  <si>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</si>
  <si>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</si>
  <si>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</si>
  <si>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</si>
  <si>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</si>
  <si>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</si>
  <si>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</si>
  <si>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</si>
  <si>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</si>
  <si>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</si>
  <si>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</si>
  <si>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</si>
  <si>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</si>
  <si>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</si>
  <si>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</si>
  <si>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</si>
  <si>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</si>
  <si>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</si>
  <si>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</si>
  <si>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</si>
  <si>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</si>
  <si>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</si>
  <si>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</si>
  <si>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</si>
  <si>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</si>
  <si>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</si>
  <si>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</si>
  <si>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</si>
  <si>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</si>
  <si>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</si>
  <si>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</si>
  <si>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</si>
  <si>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</si>
  <si>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</si>
  <si>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</si>
  <si>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</si>
  <si>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</si>
  <si>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</si>
  <si>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</si>
  <si>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</si>
  <si>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</si>
  <si>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</si>
  <si>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</si>
  <si>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</si>
  <si>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</si>
  <si>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</si>
  <si>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</si>
  <si>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</si>
  <si>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</si>
  <si>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</si>
  <si>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</si>
  <si>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</si>
  <si>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</si>
  <si>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</si>
  <si>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</si>
  <si>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</si>
  <si>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</si>
  <si>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</si>
  <si>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</si>
  <si>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</si>
  <si>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</si>
  <si>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</si>
  <si>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</si>
  <si>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</si>
  <si>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</si>
  <si>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</si>
  <si>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</si>
  <si>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</si>
  <si>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</si>
  <si>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</si>
  <si>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</si>
  <si>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</si>
  <si>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</si>
  <si>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</si>
  <si>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</si>
  <si>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</si>
  <si>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</si>
  <si>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</si>
  <si>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</si>
  <si>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</si>
  <si>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</si>
  <si>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</si>
  <si>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</si>
  <si>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</si>
  <si>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</si>
  <si>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</si>
  <si>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</si>
  <si>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</si>
  <si>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</si>
  <si>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</si>
  <si>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</si>
  <si>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</si>
  <si>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</si>
  <si>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</si>
  <si>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</si>
  <si>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</si>
  <si>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</si>
  <si>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</si>
  <si>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</si>
  <si>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</si>
  <si>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</si>
  <si>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</si>
  <si>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</si>
  <si>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</si>
  <si>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</si>
  <si>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</si>
  <si>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</si>
  <si>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</si>
  <si>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</si>
  <si>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</si>
  <si>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</si>
  <si>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</si>
  <si>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</si>
  <si>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</si>
  <si>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</si>
  <si>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</si>
  <si>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</si>
  <si>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</si>
  <si>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</si>
  <si>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</si>
  <si>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</si>
  <si>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</si>
  <si>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</si>
  <si>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</si>
  <si>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</si>
  <si>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</si>
  <si>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</si>
  <si>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</si>
  <si>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</si>
  <si>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</si>
  <si>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</si>
  <si>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</si>
  <si>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</si>
  <si>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</si>
  <si>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</si>
  <si>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</si>
  <si>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</si>
  <si>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</si>
  <si>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</si>
  <si>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</si>
  <si>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</si>
  <si>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</si>
  <si>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</si>
  <si>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</si>
  <si>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</si>
  <si>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</si>
  <si>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</si>
  <si>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</si>
  <si>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</si>
  <si>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</si>
  <si>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</si>
  <si>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</si>
  <si>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</si>
  <si>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</si>
  <si>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</si>
  <si>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</si>
  <si>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</si>
  <si>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</si>
  <si>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</si>
  <si>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</si>
  <si>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</si>
  <si>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</si>
  <si>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</si>
  <si>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</si>
  <si>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</si>
  <si>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</si>
  <si>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</si>
  <si>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</si>
  <si>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</si>
  <si>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</si>
  <si>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</si>
  <si>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</si>
  <si>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</si>
  <si>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</si>
  <si>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</si>
  <si>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</si>
  <si>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</si>
  <si>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</si>
  <si>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</si>
  <si>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</si>
  <si>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</si>
  <si>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</si>
  <si>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</si>
  <si>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</si>
  <si>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</si>
  <si>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</si>
  <si>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</si>
  <si>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</si>
  <si>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</si>
  <si>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</si>
  <si>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</si>
  <si>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</si>
  <si>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</si>
  <si>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</si>
  <si>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</si>
  <si>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</si>
  <si>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</si>
  <si>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</si>
  <si>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</si>
  <si>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</si>
  <si>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</si>
  <si>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</si>
  <si>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</si>
  <si>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</si>
  <si>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</si>
  <si>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</si>
  <si>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</si>
  <si>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</si>
  <si>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</si>
  <si>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</si>
  <si>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</si>
  <si>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</si>
  <si>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</si>
  <si>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</si>
  <si>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</si>
  <si>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</si>
  <si>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</si>
  <si>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</si>
  <si>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</si>
  <si>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</si>
  <si>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</si>
  <si>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</si>
  <si>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</si>
  <si>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</si>
  <si>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</si>
  <si>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</si>
  <si>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</si>
  <si>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</si>
  <si>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</si>
  <si>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</si>
  <si>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</si>
  <si>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</si>
  <si>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</si>
  <si>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</si>
  <si>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</si>
  <si>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</si>
  <si>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</si>
  <si>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</si>
  <si>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</si>
  <si>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</si>
  <si>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</si>
  <si>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</si>
  <si>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</si>
  <si>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</si>
  <si>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</si>
  <si>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</si>
  <si>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</si>
  <si>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</si>
  <si>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</si>
  <si>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</si>
  <si>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</si>
  <si>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</si>
  <si>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</si>
  <si>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</si>
  <si>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</si>
  <si>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</si>
  <si>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</si>
  <si>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</si>
  <si>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</si>
  <si>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</si>
  <si>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</si>
  <si>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</si>
  <si>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</si>
  <si>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</si>
  <si>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</si>
  <si>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</si>
  <si>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</si>
  <si>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</si>
  <si>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</si>
  <si>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</si>
  <si>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</si>
  <si>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</si>
  <si>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</si>
  <si>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</si>
  <si>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</si>
  <si>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</si>
  <si>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</si>
  <si>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</si>
  <si>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</si>
  <si>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</si>
  <si>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</si>
  <si>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</si>
  <si>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</si>
  <si>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</si>
  <si>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</si>
  <si>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</si>
  <si>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</si>
  <si>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</si>
  <si>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</si>
  <si>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</si>
  <si>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</si>
  <si>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</si>
  <si>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</si>
  <si>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</si>
  <si>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</si>
  <si>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</si>
  <si>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</si>
  <si>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</si>
  <si>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</si>
  <si>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</si>
  <si>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</si>
  <si>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</si>
  <si>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</si>
  <si>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</si>
  <si>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</si>
  <si>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</si>
  <si>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</si>
  <si>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</si>
  <si>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</si>
  <si>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</si>
  <si>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</si>
  <si>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</si>
  <si>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</si>
  <si>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</si>
  <si>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</si>
  <si>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</si>
  <si>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</si>
  <si>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</si>
  <si>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</si>
  <si>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</si>
  <si>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</si>
  <si>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</si>
  <si>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</si>
  <si>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</si>
  <si>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</si>
  <si>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</si>
  <si>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</si>
  <si>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</si>
  <si>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</si>
  <si>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</si>
  <si>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</si>
  <si>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</si>
  <si>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</si>
  <si>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</si>
  <si>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</si>
  <si>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</si>
  <si>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</si>
  <si>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</si>
  <si>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</si>
  <si>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</si>
  <si>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</si>
  <si>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</si>
  <si>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</si>
  <si>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</si>
  <si>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</si>
  <si>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</si>
  <si>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</si>
  <si>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</si>
  <si>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</si>
  <si>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</si>
  <si>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</si>
  <si>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</si>
  <si>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</si>
  <si>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</si>
  <si>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</si>
  <si>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</si>
  <si>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</si>
  <si>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</si>
  <si>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</si>
  <si>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</si>
  <si>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</si>
  <si>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</si>
  <si>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</si>
  <si>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</si>
  <si>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</si>
  <si>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</si>
  <si>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</si>
  <si>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</si>
  <si>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</si>
  <si>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</si>
  <si>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</si>
  <si>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</si>
  <si>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</si>
  <si>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</si>
  <si>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</si>
  <si>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</si>
  <si>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</si>
  <si>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</si>
  <si>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</si>
  <si>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</si>
  <si>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</si>
  <si>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</si>
  <si>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</si>
  <si>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</si>
  <si>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</si>
  <si>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</si>
  <si>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</si>
  <si>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</si>
  <si>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</si>
  <si>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</si>
  <si>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</si>
  <si>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</si>
  <si>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</si>
  <si>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</si>
  <si>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</si>
  <si>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</si>
  <si>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</si>
  <si>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</si>
  <si>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</si>
  <si>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</si>
  <si>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</si>
  <si>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</si>
  <si>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</si>
  <si>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</si>
  <si>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</si>
  <si>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</si>
  <si>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</si>
  <si>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</si>
  <si>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</si>
  <si>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</si>
  <si>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</si>
  <si>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</si>
  <si>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</si>
  <si>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</si>
  <si>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</si>
  <si>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</si>
  <si>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</si>
  <si>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</si>
  <si>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</si>
  <si>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</si>
  <si>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</si>
  <si>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</si>
  <si>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</si>
  <si>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</si>
  <si>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</si>
  <si>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</si>
  <si>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</si>
  <si>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</si>
  <si>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</si>
  <si>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</si>
  <si>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</si>
  <si>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</si>
  <si>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</si>
  <si>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</si>
  <si>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</si>
  <si>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</si>
  <si>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</si>
  <si>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</si>
  <si>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</si>
  <si>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</si>
  <si>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</si>
  <si>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</si>
  <si>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</si>
  <si>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</si>
  <si>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</si>
  <si>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</si>
  <si>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</si>
  <si>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</si>
  <si>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</si>
  <si>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</si>
  <si>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</si>
  <si>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</si>
  <si>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</si>
  <si>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</si>
  <si>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</si>
  <si>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</si>
  <si>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</si>
  <si>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</si>
  <si>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</si>
  <si>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</si>
  <si>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</si>
  <si>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</si>
  <si>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</si>
  <si>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</si>
  <si>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</si>
  <si>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</si>
  <si>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</si>
  <si>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</si>
  <si>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</si>
  <si>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</si>
  <si>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</si>
  <si>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</si>
  <si>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</si>
  <si>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</si>
  <si>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</si>
  <si>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</si>
  <si>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</si>
  <si>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</si>
  <si>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</si>
  <si>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</si>
  <si>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</si>
  <si>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</si>
  <si>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</si>
  <si>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</si>
  <si>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</si>
  <si>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</si>
  <si>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</si>
  <si>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</si>
  <si>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</si>
  <si>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</si>
  <si>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</si>
  <si>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</si>
  <si>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</si>
  <si>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</si>
  <si>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</si>
  <si>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</si>
  <si>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</si>
  <si>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</si>
  <si>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</si>
  <si>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</si>
  <si>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</si>
  <si>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</si>
  <si>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</si>
  <si>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</si>
  <si>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</si>
  <si>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</si>
  <si>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</si>
  <si>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</si>
  <si>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</si>
  <si>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</si>
  <si>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</si>
  <si>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</si>
  <si>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</si>
  <si>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</si>
  <si>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</si>
  <si>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</si>
  <si>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</si>
  <si>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</si>
  <si>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</si>
  <si>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</si>
  <si>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</si>
  <si>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</si>
  <si>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</si>
  <si>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</si>
  <si>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</si>
  <si>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</si>
  <si>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</si>
  <si>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</si>
  <si>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</si>
  <si>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</si>
  <si>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</si>
  <si>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</si>
  <si>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</si>
  <si>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</si>
  <si>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</si>
  <si>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</si>
  <si>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</si>
  <si>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</si>
  <si>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</si>
  <si>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</si>
  <si>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</si>
  <si>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</si>
  <si>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</si>
  <si>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</si>
  <si>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</si>
  <si>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</si>
  <si>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</si>
  <si>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</si>
  <si>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</si>
  <si>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</si>
  <si>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</si>
  <si>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</si>
  <si>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</si>
  <si>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</si>
  <si>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</si>
  <si>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</si>
  <si>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</si>
  <si>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</si>
  <si>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</si>
  <si>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</si>
  <si>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</si>
  <si>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</si>
  <si>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</si>
  <si>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</si>
  <si>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</si>
  <si>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</si>
  <si>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</si>
  <si>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</si>
  <si>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</si>
  <si>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</si>
  <si>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</si>
  <si>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</si>
  <si>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</si>
  <si>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</si>
  <si>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</si>
  <si>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</si>
  <si>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</si>
  <si>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</si>
  <si>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</si>
  <si>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</si>
  <si>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</si>
  <si>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</si>
  <si>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</si>
  <si>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</si>
  <si>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</si>
  <si>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</si>
  <si>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</si>
  <si>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</si>
  <si>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</si>
  <si>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</si>
  <si>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</si>
  <si>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</si>
  <si>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</si>
  <si>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</si>
  <si>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</si>
  <si>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</si>
  <si>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</si>
  <si>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</si>
  <si>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</si>
  <si>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</si>
  <si>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</si>
  <si>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</si>
  <si>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</si>
  <si>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</si>
  <si>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</si>
  <si>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</si>
  <si>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</si>
  <si>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</si>
  <si>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</si>
  <si>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</si>
  <si>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</si>
  <si>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</si>
  <si>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</si>
  <si>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</si>
  <si>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</si>
  <si>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</si>
  <si>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</si>
  <si>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</si>
  <si>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</si>
  <si>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</si>
  <si>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</si>
  <si>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</si>
  <si>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</si>
  <si>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</si>
  <si>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</si>
  <si>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</si>
  <si>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</si>
  <si>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</si>
  <si>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</si>
  <si>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</si>
  <si>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</si>
  <si>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</si>
  <si>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</si>
  <si>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</si>
  <si>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</si>
  <si>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</si>
  <si>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</si>
  <si>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</si>
  <si>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</si>
  <si>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</si>
  <si>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</si>
  <si>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</si>
  <si>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</si>
  <si>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</si>
  <si>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</si>
  <si>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</si>
  <si>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</si>
  <si>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</si>
  <si>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</si>
  <si>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</si>
  <si>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</si>
  <si>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</si>
  <si>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</si>
  <si>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</si>
  <si>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</si>
  <si>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</si>
  <si>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</si>
  <si>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</si>
  <si>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</si>
  <si>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</si>
  <si>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</si>
  <si>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</si>
  <si>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</si>
  <si>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</si>
  <si>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</si>
  <si>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</si>
  <si>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</si>
  <si>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</si>
  <si>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</si>
  <si>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</si>
  <si>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</si>
  <si>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</si>
  <si>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</si>
  <si>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</si>
  <si>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</si>
  <si>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</si>
  <si>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</si>
  <si>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</si>
  <si>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</si>
  <si>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</si>
  <si>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</si>
  <si>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</si>
  <si>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</si>
  <si>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</si>
  <si>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</si>
  <si>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</si>
  <si>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</si>
  <si>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</si>
  <si>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</si>
  <si>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</si>
  <si>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</si>
  <si>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</si>
  <si>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</si>
  <si>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</si>
  <si>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</si>
  <si>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</si>
  <si>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</si>
  <si>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</si>
  <si>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</si>
  <si>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</si>
  <si>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</si>
  <si>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</si>
  <si>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</si>
  <si>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</si>
  <si>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</si>
  <si>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</si>
  <si>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</si>
  <si>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</si>
  <si>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</si>
  <si>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</si>
  <si>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</si>
  <si>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</si>
  <si>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</si>
  <si>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</si>
  <si>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</si>
  <si>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</si>
  <si>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</si>
  <si>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</si>
  <si>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</si>
  <si>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</si>
  <si>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</si>
  <si>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</si>
  <si>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</si>
  <si>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</si>
  <si>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</si>
  <si>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</si>
  <si>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</si>
  <si>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</si>
  <si>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</si>
  <si>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</si>
  <si>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</si>
  <si>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</si>
  <si>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</si>
  <si>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</si>
  <si>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</si>
  <si>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</si>
  <si>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</si>
  <si>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</si>
  <si>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</si>
  <si>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</si>
  <si>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</si>
  <si>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</si>
  <si>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</si>
  <si>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</si>
  <si>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</si>
  <si>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</si>
  <si>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</si>
  <si>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</si>
  <si>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</si>
  <si>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</si>
  <si>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</si>
  <si>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</si>
  <si>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</si>
  <si>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</si>
  <si>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</si>
  <si>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</si>
  <si>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</si>
  <si>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</si>
  <si>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</si>
  <si>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</si>
  <si>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</si>
  <si>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</si>
  <si>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</si>
  <si>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</si>
  <si>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</si>
  <si>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</si>
  <si>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</si>
  <si>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</si>
  <si>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</si>
  <si>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</si>
  <si>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</si>
  <si>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</si>
  <si>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</si>
  <si>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</si>
  <si>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</si>
  <si>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</si>
  <si>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</si>
  <si>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</si>
  <si>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</si>
  <si>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</si>
  <si>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</si>
  <si>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</si>
  <si>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</si>
  <si>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</si>
  <si>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</si>
  <si>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</si>
  <si>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</si>
  <si>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</si>
  <si>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</si>
  <si>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</si>
  <si>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</si>
  <si>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</si>
  <si>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</si>
  <si>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</si>
  <si>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</si>
  <si>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</si>
  <si>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</si>
  <si>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</si>
  <si>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</si>
  <si>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</si>
  <si>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</si>
  <si>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</si>
  <si>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</si>
  <si>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</si>
  <si>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</si>
  <si>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</si>
  <si>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</si>
  <si>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</si>
  <si>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</si>
  <si>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</si>
  <si>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</si>
  <si>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</si>
  <si>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</si>
  <si>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</si>
  <si>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</si>
  <si>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</si>
  <si>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</si>
  <si>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</si>
  <si>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</si>
  <si>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</si>
  <si>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</si>
  <si>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</si>
  <si>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</si>
  <si>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</si>
  <si>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</si>
  <si>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</si>
  <si>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</si>
  <si>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</si>
  <si>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</si>
  <si>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</si>
  <si>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</si>
  <si>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</si>
  <si>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</si>
  <si>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</si>
  <si>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</si>
  <si>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</si>
  <si>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</si>
  <si>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</si>
  <si>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</si>
  <si>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</si>
  <si>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</si>
  <si>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</si>
  <si>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</si>
  <si>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</si>
  <si>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</si>
  <si>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</si>
  <si>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</si>
  <si>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</si>
  <si>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</si>
  <si>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</si>
  <si>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</si>
  <si>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</si>
  <si>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</si>
  <si>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</si>
  <si>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</si>
  <si>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</si>
  <si>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</si>
  <si>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</si>
  <si>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</si>
  <si>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</si>
  <si>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</si>
  <si>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</si>
  <si>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</si>
  <si>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</si>
  <si>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</si>
  <si>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</si>
  <si>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</si>
  <si>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</si>
  <si>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</si>
  <si>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</si>
  <si>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</si>
  <si>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</si>
  <si>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</si>
  <si>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</si>
  <si>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</si>
  <si>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</si>
  <si>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</si>
  <si>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</si>
  <si>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</si>
  <si>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</si>
  <si>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</si>
  <si>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</si>
  <si>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</si>
  <si>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</si>
  <si>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</si>
  <si>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</si>
  <si>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</si>
  <si>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</si>
  <si>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</si>
  <si>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</si>
  <si>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</si>
  <si>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</si>
  <si>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</si>
  <si>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</si>
  <si>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</si>
  <si>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</si>
  <si>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</si>
  <si>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</si>
  <si>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</si>
  <si>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</si>
  <si>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</si>
  <si>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</si>
  <si>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</si>
  <si>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</si>
  <si>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</si>
  <si>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</si>
  <si>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</si>
  <si>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</si>
  <si>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</si>
  <si>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</si>
  <si>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</si>
  <si>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</si>
  <si>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</si>
  <si>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</si>
  <si>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</si>
  <si>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</si>
  <si>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</si>
  <si>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</si>
  <si>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</si>
  <si>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</si>
  <si>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</si>
  <si>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</si>
  <si>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</si>
  <si>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</si>
  <si>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</si>
  <si>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</si>
  <si>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</si>
  <si>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</si>
  <si>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</si>
  <si>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</si>
  <si>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</si>
  <si>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</si>
  <si>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</si>
  <si>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</si>
  <si>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</si>
  <si>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</si>
  <si>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</si>
  <si>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</si>
  <si>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</si>
  <si>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</si>
  <si>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</si>
  <si>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</si>
  <si>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</si>
  <si>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</si>
  <si>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</si>
  <si>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</si>
  <si>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</si>
  <si>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</si>
  <si>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</si>
  <si>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</si>
  <si>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</si>
  <si>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</si>
  <si>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</si>
  <si>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</si>
  <si>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</si>
  <si>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</si>
  <si>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</si>
  <si>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</si>
  <si>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</si>
  <si>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</si>
  <si>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</si>
  <si>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</si>
  <si>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</si>
  <si>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</si>
  <si>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</si>
  <si>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</si>
  <si>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</si>
  <si>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</si>
  <si>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</si>
  <si>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</si>
  <si>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</si>
  <si>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</si>
  <si>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</si>
  <si>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</si>
  <si>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</si>
  <si>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</si>
  <si>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</si>
  <si>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</si>
  <si>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</si>
  <si>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</si>
  <si>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</si>
  <si>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</si>
  <si>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</si>
  <si>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</si>
  <si>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</si>
  <si>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</si>
  <si>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</si>
  <si>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</si>
  <si>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</si>
  <si>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</si>
  <si>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</si>
  <si>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</si>
  <si>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</si>
  <si>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</si>
  <si>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</si>
  <si>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</si>
  <si>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</si>
  <si>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</si>
  <si>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</si>
  <si>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</si>
  <si>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</si>
  <si>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</si>
  <si>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</si>
  <si>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</si>
  <si>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</si>
  <si>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</si>
  <si>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</si>
  <si>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</si>
  <si>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</si>
  <si>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</si>
  <si>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</si>
  <si>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</si>
  <si>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</si>
  <si>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</si>
  <si>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</si>
  <si>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</si>
  <si>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</si>
  <si>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</si>
  <si>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</si>
  <si>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</si>
  <si>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</si>
  <si>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</si>
  <si>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</si>
  <si>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</si>
  <si>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</si>
  <si>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</si>
  <si>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</si>
  <si>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</si>
  <si>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</si>
  <si>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</si>
  <si>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</si>
  <si>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</si>
  <si>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</si>
  <si>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</si>
  <si>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</si>
  <si>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</si>
  <si>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</si>
  <si>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</si>
  <si>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</si>
  <si>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</si>
  <si>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</si>
  <si>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</si>
  <si>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</si>
  <si>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</si>
  <si>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</si>
  <si>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</si>
  <si>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</si>
  <si>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</si>
  <si>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</si>
  <si>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</si>
  <si>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</si>
  <si>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</si>
  <si>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</si>
  <si>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</si>
  <si>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</si>
  <si>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</si>
  <si>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</si>
  <si>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</si>
  <si>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</si>
  <si>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</si>
  <si>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</si>
  <si>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</si>
  <si>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</si>
  <si>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</si>
  <si>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</si>
  <si>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</si>
  <si>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</si>
  <si>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</si>
  <si>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</si>
  <si>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</si>
  <si>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</si>
  <si>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</si>
  <si>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</si>
  <si>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</si>
  <si>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</si>
  <si>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</si>
  <si>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</si>
  <si>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</si>
  <si>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</si>
  <si>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</si>
  <si>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</si>
  <si>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</si>
  <si>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</si>
  <si>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</si>
  <si>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</si>
  <si>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</si>
  <si>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</si>
  <si>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</si>
  <si>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</si>
  <si>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</si>
  <si>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</si>
  <si>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</si>
  <si>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</si>
  <si>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</si>
  <si>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</si>
  <si>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</si>
  <si>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</si>
  <si>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</si>
  <si>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</si>
  <si>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</si>
  <si>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</si>
  <si>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</si>
  <si>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</si>
  <si>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</si>
  <si>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</si>
  <si>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</si>
  <si>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</si>
  <si>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</si>
  <si>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</si>
  <si>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</si>
  <si>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</si>
  <si>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</si>
  <si>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</si>
  <si>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</si>
  <si>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</si>
  <si>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</si>
  <si>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</si>
  <si>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</si>
  <si>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</si>
  <si>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</si>
  <si>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</si>
  <si>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</si>
  <si>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</si>
  <si>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</si>
  <si>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</si>
  <si>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</si>
  <si>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</si>
  <si>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</si>
  <si>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</si>
  <si>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</si>
  <si>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</si>
  <si>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</si>
  <si>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</si>
  <si>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</si>
  <si>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</si>
  <si>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</si>
  <si>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</si>
  <si>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</si>
  <si>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</si>
  <si>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</si>
  <si>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</si>
  <si>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</si>
  <si>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</si>
  <si>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</si>
  <si>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</si>
  <si>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</si>
  <si>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</si>
  <si>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</si>
  <si>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</si>
  <si>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</si>
  <si>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</si>
  <si>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</si>
  <si>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</si>
  <si>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</si>
  <si>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</si>
  <si>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</si>
  <si>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</si>
  <si>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</si>
  <si>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</si>
  <si>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</si>
  <si>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</si>
  <si>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</si>
  <si>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</si>
  <si>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</si>
  <si>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</si>
  <si>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</si>
  <si>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</si>
  <si>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</si>
  <si>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</si>
  <si>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</si>
  <si>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</si>
  <si>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</si>
  <si>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</si>
  <si>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</si>
  <si>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</si>
  <si>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</si>
  <si>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</si>
  <si>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</si>
  <si>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</si>
  <si>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</si>
  <si>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</si>
  <si>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</si>
  <si>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</si>
  <si>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</si>
  <si>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</si>
  <si>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</si>
  <si>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</si>
  <si>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</si>
  <si>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</si>
  <si>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</si>
  <si>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</si>
  <si>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</si>
  <si>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</si>
  <si>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</si>
  <si>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</si>
  <si>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</si>
  <si>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</si>
  <si>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</si>
  <si>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</si>
  <si>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</si>
  <si>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</si>
  <si>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</si>
  <si>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</si>
  <si>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</si>
  <si>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</si>
  <si>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</si>
  <si>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</si>
  <si>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</si>
  <si>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</si>
  <si>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</si>
  <si>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</si>
  <si>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</si>
  <si>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</si>
  <si>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</si>
  <si>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</si>
  <si>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</si>
  <si>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</si>
  <si>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</si>
  <si>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</si>
  <si>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</si>
  <si>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</si>
  <si>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</si>
  <si>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</si>
  <si>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</si>
  <si>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</si>
  <si>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</si>
  <si>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</si>
  <si>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</si>
  <si>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</si>
  <si>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</si>
  <si>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</si>
  <si>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</si>
  <si>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</si>
  <si>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</si>
  <si>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</si>
  <si>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</si>
  <si>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</si>
  <si>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</si>
  <si>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</si>
  <si>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</si>
  <si>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</si>
  <si>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</si>
  <si>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</si>
  <si>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</si>
  <si>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</si>
  <si>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</si>
  <si>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</si>
  <si>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</si>
  <si>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</si>
  <si>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</si>
  <si>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</si>
  <si>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</si>
  <si>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</si>
  <si>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</si>
  <si>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</si>
  <si>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</si>
  <si>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</si>
  <si>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</si>
  <si>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</si>
  <si>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</si>
  <si>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</si>
  <si>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</si>
  <si>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</si>
  <si>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</si>
  <si>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</si>
  <si>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</si>
  <si>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</si>
  <si>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</si>
  <si>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</si>
  <si>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</si>
  <si>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</si>
  <si>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</si>
  <si>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</si>
  <si>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</si>
  <si>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</si>
  <si>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</si>
  <si>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</si>
  <si>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</si>
  <si>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</si>
  <si>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</si>
  <si>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</si>
  <si>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</si>
  <si>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</si>
  <si>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</si>
  <si>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</si>
  <si>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</si>
  <si>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</si>
  <si>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</si>
  <si>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</si>
  <si>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</si>
  <si>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</si>
  <si>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</si>
  <si>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</si>
  <si>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</si>
  <si>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</si>
  <si>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</si>
  <si>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</si>
  <si>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</si>
  <si>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</si>
  <si>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</si>
  <si>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</si>
  <si>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</si>
  <si>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</si>
  <si>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</si>
  <si>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</si>
  <si>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</si>
  <si>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</si>
  <si>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</si>
  <si>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</si>
  <si>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</si>
  <si>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</si>
  <si>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</si>
  <si>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</si>
  <si>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</si>
  <si>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</si>
  <si>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</si>
  <si>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</si>
  <si>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</si>
  <si>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</si>
  <si>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</si>
  <si>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</si>
  <si>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</si>
  <si>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</si>
  <si>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</si>
  <si>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</si>
  <si>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</si>
  <si>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</si>
  <si>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</si>
  <si>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</si>
  <si>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</si>
  <si>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</si>
  <si>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</si>
  <si>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</si>
  <si>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</si>
  <si>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</si>
  <si>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</si>
  <si>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</si>
  <si>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</si>
  <si>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</si>
  <si>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</si>
  <si>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</si>
  <si>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</si>
  <si>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</si>
  <si>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</si>
  <si>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</si>
  <si>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</si>
  <si>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</si>
  <si>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</si>
  <si>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</si>
  <si>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</si>
  <si>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</si>
  <si>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</si>
  <si>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</si>
  <si>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</si>
  <si>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</si>
  <si>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</si>
  <si>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</si>
  <si>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</si>
  <si>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</si>
  <si>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</si>
  <si>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</si>
  <si>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</si>
  <si>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</si>
  <si>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</si>
  <si>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</si>
  <si>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</si>
  <si>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</si>
  <si>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</si>
  <si>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</si>
  <si>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</si>
  <si>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</si>
  <si>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</si>
  <si>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</si>
  <si>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</si>
  <si>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</si>
  <si>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</si>
  <si>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</si>
  <si>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</si>
  <si>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</si>
  <si>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</si>
  <si>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</si>
  <si>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</si>
  <si>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</si>
  <si>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</si>
  <si>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</si>
  <si>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</si>
  <si>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</si>
  <si>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</si>
  <si>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</si>
  <si>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</si>
  <si>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</si>
  <si>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</si>
  <si>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</si>
  <si>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</si>
  <si>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</si>
  <si>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</si>
  <si>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</si>
  <si>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</si>
  <si>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</si>
  <si>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</si>
  <si>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</si>
  <si>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</si>
  <si>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</si>
  <si>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</si>
  <si>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</si>
  <si>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</si>
  <si>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</si>
  <si>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</si>
  <si>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</si>
  <si>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</si>
  <si>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</si>
  <si>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</si>
  <si>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</si>
  <si>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</si>
  <si>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</si>
  <si>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</si>
  <si>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</si>
  <si>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</si>
  <si>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</si>
  <si>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</si>
  <si>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</si>
  <si>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</si>
  <si>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</si>
  <si>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</si>
  <si>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</si>
  <si>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</si>
  <si>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</si>
  <si>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</si>
  <si>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</si>
  <si>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</si>
  <si>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</si>
  <si>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</si>
  <si>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</si>
  <si>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</si>
  <si>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</si>
  <si>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</si>
  <si>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</si>
  <si>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</si>
  <si>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</si>
  <si>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</si>
  <si>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</si>
  <si>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</si>
  <si>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</si>
  <si>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</si>
  <si>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</si>
  <si>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</si>
  <si>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</si>
  <si>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</si>
  <si>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</si>
  <si>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</si>
  <si>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</si>
  <si>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</si>
  <si>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</si>
  <si>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</si>
  <si>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</si>
  <si>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</si>
  <si>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</si>
  <si>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</si>
  <si>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</si>
  <si>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</si>
  <si>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</si>
  <si>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</si>
  <si>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</si>
  <si>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</si>
  <si>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</si>
  <si>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</si>
  <si>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</si>
  <si>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</si>
  <si>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</si>
  <si>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</si>
  <si>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</si>
  <si>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</si>
  <si>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</si>
  <si>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</si>
  <si>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</si>
  <si>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</si>
  <si>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</si>
  <si>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</si>
  <si>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</si>
  <si>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</si>
  <si>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</si>
  <si>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</si>
  <si>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</si>
  <si>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</si>
  <si>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</si>
  <si>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</si>
  <si>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</si>
  <si>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</si>
  <si>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</si>
  <si>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</si>
  <si>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</si>
  <si>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</si>
  <si>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</si>
  <si>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</si>
  <si>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</si>
  <si>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</si>
  <si>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</si>
  <si>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</si>
  <si>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</si>
  <si>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</si>
  <si>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</si>
  <si>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</si>
  <si>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</si>
  <si>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</si>
  <si>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</si>
  <si>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</si>
  <si>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</si>
  <si>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</si>
  <si>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</si>
  <si>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</si>
  <si>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</si>
  <si>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</si>
  <si>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</si>
  <si>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</si>
  <si>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</si>
  <si>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</si>
  <si>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</si>
  <si>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</si>
  <si>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</si>
  <si>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</si>
  <si>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</si>
  <si>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</si>
  <si>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</si>
  <si>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</si>
  <si>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</si>
  <si>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</si>
  <si>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</si>
  <si>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</si>
  <si>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</si>
  <si>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</si>
  <si>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</si>
  <si>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</si>
  <si>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</si>
  <si>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</si>
  <si>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</si>
  <si>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</si>
  <si>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</si>
  <si>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</si>
  <si>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</si>
  <si>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</si>
  <si>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</si>
  <si>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</si>
  <si>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</si>
  <si>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</si>
  <si>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</si>
  <si>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</si>
  <si>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</si>
  <si>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</si>
  <si>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</si>
  <si>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</si>
  <si>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</si>
  <si>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</si>
  <si>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</si>
  <si>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</si>
  <si>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</si>
  <si>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</si>
  <si>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</si>
  <si>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</si>
  <si>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</si>
  <si>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</si>
  <si>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</si>
  <si>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</si>
  <si>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</si>
  <si>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</si>
  <si>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</si>
  <si>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</si>
  <si>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</si>
  <si>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</si>
  <si>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</si>
  <si>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</si>
  <si>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</si>
  <si>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</si>
  <si>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</si>
  <si>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</si>
  <si>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</si>
  <si>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</si>
  <si>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</si>
  <si>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</si>
  <si>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</si>
  <si>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</si>
  <si>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</si>
  <si>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</si>
  <si>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</si>
  <si>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</si>
  <si>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</si>
  <si>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</si>
  <si>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</si>
  <si>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</si>
  <si>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</si>
  <si>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</si>
  <si>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</si>
  <si>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</si>
  <si>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</si>
  <si>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</si>
  <si>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</si>
  <si>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</si>
  <si>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</si>
  <si>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</si>
  <si>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</si>
  <si>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</si>
  <si>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</si>
  <si>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</si>
  <si>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</si>
  <si>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</si>
  <si>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</si>
  <si>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</si>
  <si>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</si>
  <si>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</si>
  <si>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</si>
  <si>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</si>
  <si>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</si>
  <si>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</si>
  <si>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</si>
  <si>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</si>
  <si>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</si>
  <si>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</si>
  <si>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</si>
  <si>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</si>
  <si>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</si>
  <si>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</si>
  <si>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</si>
  <si>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</si>
  <si>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</si>
  <si>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</si>
  <si>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</si>
  <si>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</si>
  <si>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</si>
  <si>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</si>
  <si>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</si>
  <si>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</si>
  <si>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</si>
  <si>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</si>
  <si>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</si>
  <si>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</si>
  <si>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</si>
  <si>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</si>
  <si>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</si>
  <si>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</si>
  <si>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</si>
  <si>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</si>
  <si>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</si>
  <si>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</si>
  <si>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</si>
  <si>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</si>
  <si>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</si>
  <si>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</si>
  <si>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</si>
  <si>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</si>
  <si>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</si>
  <si>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</si>
  <si>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</si>
  <si>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</si>
  <si>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</si>
  <si>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</si>
  <si>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</si>
  <si>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</si>
  <si>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</si>
  <si>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</si>
  <si>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</si>
  <si>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</si>
  <si>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</si>
  <si>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</si>
  <si>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</si>
  <si>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</si>
  <si>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</si>
  <si>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</si>
  <si>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</si>
  <si>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</si>
  <si>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</si>
  <si>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</si>
  <si>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</si>
  <si>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</si>
  <si>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</si>
  <si>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</si>
  <si>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</si>
  <si>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</si>
  <si>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</si>
  <si>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</si>
  <si>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</si>
  <si>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</si>
  <si>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</si>
  <si>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</si>
  <si>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</si>
  <si>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</si>
  <si>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</si>
  <si>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</si>
  <si>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</si>
  <si>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</si>
  <si>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</si>
  <si>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</si>
  <si>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</si>
  <si>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</si>
  <si>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</si>
  <si>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</si>
  <si>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</si>
  <si>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</si>
  <si>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</si>
  <si>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</si>
  <si>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</si>
  <si>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</si>
  <si>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</si>
  <si>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</si>
  <si>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</si>
  <si>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</si>
  <si>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</si>
  <si>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</si>
  <si>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</si>
  <si>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</si>
  <si>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</si>
  <si>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</si>
  <si>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</si>
  <si>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</si>
  <si>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</si>
  <si>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</si>
  <si>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</si>
  <si>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</si>
  <si>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</si>
  <si>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</si>
  <si>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</si>
  <si>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</si>
  <si>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</si>
  <si>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</si>
  <si>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</si>
  <si>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</si>
  <si>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</si>
  <si>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</si>
  <si>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</si>
  <si>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</si>
  <si>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</si>
  <si>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</si>
  <si>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</si>
  <si>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</si>
  <si>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</si>
  <si>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</si>
  <si>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</si>
  <si>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</si>
  <si>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</si>
  <si>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</si>
  <si>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</si>
  <si>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</si>
  <si>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</si>
  <si>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</si>
  <si>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</si>
  <si>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</si>
  <si>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</si>
  <si>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</si>
  <si>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</si>
  <si>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</si>
  <si>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</si>
  <si>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</si>
  <si>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</si>
  <si>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</si>
  <si>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</si>
  <si>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</si>
  <si>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</si>
  <si>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</si>
  <si>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</si>
  <si>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</si>
  <si>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</si>
  <si>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</si>
  <si>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</si>
  <si>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</si>
  <si>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</si>
  <si>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</si>
  <si>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</si>
  <si>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</si>
  <si>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</si>
  <si>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</si>
  <si>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</si>
  <si>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</si>
  <si>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</si>
  <si>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</si>
  <si>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</si>
  <si>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</si>
  <si>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</si>
  <si>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</si>
  <si>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</si>
  <si>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</si>
  <si>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</si>
  <si>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</si>
  <si>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</si>
  <si>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</si>
  <si>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</si>
  <si>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</si>
  <si>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</si>
  <si>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</si>
  <si>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</si>
  <si>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</si>
  <si>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</si>
  <si>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</si>
  <si>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</si>
  <si>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</si>
  <si>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</si>
  <si>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</si>
  <si>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</si>
  <si>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</si>
  <si>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</si>
  <si>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</si>
  <si>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</si>
  <si>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</si>
  <si>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</si>
  <si>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</si>
  <si>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</si>
  <si>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</si>
  <si>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</si>
  <si>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</si>
  <si>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</si>
  <si>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</si>
  <si>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</si>
  <si>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</si>
  <si>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</si>
  <si>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</si>
  <si>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</si>
  <si>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</si>
  <si>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</si>
  <si>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</si>
  <si>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</si>
  <si>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</si>
  <si>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</si>
  <si>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</si>
  <si>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</si>
  <si>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</si>
  <si>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</si>
  <si>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</si>
  <si>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</si>
  <si>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</si>
  <si>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</si>
  <si>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</si>
  <si>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</si>
  <si>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</si>
  <si>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</si>
  <si>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</si>
  <si>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</si>
  <si>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</si>
  <si>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</si>
  <si>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</si>
  <si>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</si>
  <si>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</si>
  <si>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</si>
  <si>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</si>
  <si>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</si>
  <si>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</si>
  <si>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</si>
  <si>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</si>
  <si>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</si>
  <si>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</si>
  <si>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</si>
  <si>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</si>
  <si>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</si>
  <si>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</si>
  <si>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</si>
  <si>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</si>
  <si>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</si>
  <si>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</si>
  <si>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</si>
  <si>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</si>
  <si>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</si>
  <si>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</si>
  <si>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</si>
  <si>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</si>
  <si>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</si>
  <si>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</si>
  <si>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</si>
  <si>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</si>
  <si>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</si>
  <si>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</si>
  <si>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</si>
  <si>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</si>
  <si>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</si>
  <si>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</si>
  <si>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</si>
  <si>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</si>
  <si>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</si>
  <si>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</si>
  <si>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</si>
  <si>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</si>
  <si>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</si>
  <si>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</si>
  <si>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</si>
  <si>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</si>
  <si>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</si>
  <si>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</si>
  <si>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</si>
  <si>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</si>
  <si>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</si>
  <si>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</si>
  <si>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</si>
  <si>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</si>
  <si>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</si>
  <si>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</si>
  <si>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</si>
  <si>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</si>
  <si>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</si>
  <si>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</si>
  <si>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</si>
  <si>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</si>
  <si>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</si>
  <si>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</si>
  <si>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</si>
  <si>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</si>
  <si>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</si>
  <si>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</si>
  <si>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</si>
  <si>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</si>
  <si>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</si>
  <si>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</si>
  <si>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</si>
  <si>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</si>
  <si>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</si>
  <si>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</si>
  <si>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</si>
  <si>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</si>
  <si>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</si>
  <si>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</si>
  <si>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</si>
  <si>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</si>
  <si>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</si>
  <si>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</si>
  <si>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</si>
  <si>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</si>
  <si>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</si>
  <si>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</si>
  <si>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</si>
  <si>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</si>
  <si>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</si>
  <si>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</si>
  <si>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</si>
  <si>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</si>
  <si>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</si>
  <si>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</si>
  <si>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</si>
  <si>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</si>
  <si>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</si>
  <si>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</si>
  <si>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</si>
  <si>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</si>
  <si>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</si>
  <si>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</si>
  <si>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</si>
  <si>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</si>
  <si>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</si>
  <si>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</si>
  <si>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</si>
  <si>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</si>
  <si>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</si>
  <si>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</si>
  <si>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</si>
  <si>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</si>
  <si>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</si>
  <si>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</si>
  <si>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</si>
  <si>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</si>
  <si>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</si>
  <si>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</si>
  <si>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</si>
  <si>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</si>
  <si>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</si>
  <si>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</si>
  <si>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</si>
  <si>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</si>
  <si>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</si>
  <si>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</si>
  <si>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</si>
  <si>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</si>
  <si>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</si>
  <si>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</si>
  <si>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</si>
  <si>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</si>
  <si>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</si>
  <si>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</si>
  <si>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</si>
  <si>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</si>
  <si>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</si>
  <si>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</si>
  <si>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</si>
  <si>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</si>
  <si>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</si>
  <si>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</si>
  <si>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</si>
  <si>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</si>
  <si>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</si>
  <si>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</si>
  <si>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</si>
  <si>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</si>
  <si>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</si>
  <si>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</si>
  <si>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</si>
  <si>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</si>
  <si>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</si>
  <si>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</si>
  <si>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</si>
  <si>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</si>
  <si>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</si>
  <si>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</si>
  <si>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</si>
  <si>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</si>
  <si>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</si>
  <si>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</si>
  <si>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</si>
  <si>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</si>
  <si>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</si>
  <si>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</si>
  <si>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</si>
  <si>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</si>
  <si>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</si>
  <si>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</si>
  <si>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</si>
  <si>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</si>
  <si>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</si>
  <si>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</si>
  <si>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</si>
  <si>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</si>
  <si>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</si>
  <si>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</si>
  <si>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</si>
  <si>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</si>
  <si>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</si>
  <si>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</si>
  <si>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</si>
  <si>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</si>
  <si>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</si>
  <si>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</si>
  <si>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</si>
  <si>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</si>
  <si>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</si>
  <si>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</si>
  <si>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</si>
  <si>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</si>
  <si>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</si>
  <si>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</si>
  <si>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</si>
  <si>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</si>
  <si>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</si>
  <si>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</si>
  <si>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</si>
  <si>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</si>
  <si>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</si>
  <si>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</si>
  <si>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</si>
  <si>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</si>
  <si>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</si>
  <si>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</si>
  <si>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</si>
  <si>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</si>
  <si>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</si>
  <si>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</si>
  <si>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</si>
  <si>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</si>
  <si>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</si>
  <si>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</si>
  <si>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</si>
  <si>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</si>
  <si>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</si>
  <si>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</si>
  <si>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</si>
  <si>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</si>
  <si>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</si>
  <si>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</si>
  <si>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</si>
  <si>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</si>
  <si>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</si>
  <si>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</si>
  <si>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</si>
  <si>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</si>
  <si>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</si>
  <si>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</si>
  <si>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</si>
  <si>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</si>
  <si>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</si>
  <si>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</si>
  <si>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</si>
  <si>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</si>
  <si>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</si>
  <si>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</si>
  <si>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</si>
  <si>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</si>
  <si>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</si>
  <si>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</si>
  <si>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</si>
  <si>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</si>
  <si>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</si>
  <si>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</si>
  <si>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</si>
  <si>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</si>
  <si>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</si>
  <si>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</si>
  <si>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</si>
  <si>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</si>
  <si>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</si>
  <si>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</si>
  <si>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</si>
  <si>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</si>
  <si>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</si>
  <si>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</si>
  <si>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</si>
  <si>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</si>
  <si>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</si>
  <si>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</si>
  <si>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</si>
  <si>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</si>
  <si>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</si>
  <si>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</si>
  <si>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</si>
  <si>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</si>
  <si>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</si>
  <si>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</si>
  <si>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</si>
  <si>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</si>
  <si>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</si>
  <si>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</si>
  <si>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</si>
  <si>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</si>
  <si>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</si>
  <si>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</si>
  <si>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</si>
  <si>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</si>
  <si>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</si>
  <si>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</si>
  <si>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</si>
  <si>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</si>
  <si>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</si>
  <si>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</si>
  <si>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</si>
  <si>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</si>
  <si>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</si>
  <si>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</si>
  <si>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</si>
  <si>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</si>
  <si>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</si>
  <si>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</si>
  <si>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</si>
  <si>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</si>
  <si>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</si>
  <si>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</si>
  <si>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</si>
  <si>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</si>
  <si>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</si>
  <si>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</si>
  <si>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</si>
  <si>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</si>
  <si>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</si>
  <si>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</si>
  <si>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</si>
  <si>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</si>
  <si>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</si>
  <si>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</si>
  <si>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</si>
  <si>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</si>
  <si>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</si>
  <si>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</si>
  <si>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</si>
  <si>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</si>
  <si>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</si>
  <si>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</si>
  <si>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</si>
  <si>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</si>
  <si>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</si>
  <si>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</si>
  <si>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</si>
  <si>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</si>
  <si>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</si>
  <si>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</si>
  <si>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</si>
  <si>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</si>
  <si>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</si>
  <si>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</si>
  <si>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</si>
  <si>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</si>
  <si>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</si>
  <si>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</si>
  <si>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</si>
  <si>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</si>
  <si>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</si>
  <si>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</si>
  <si>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</si>
  <si>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</si>
  <si>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</si>
  <si>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</si>
  <si>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</si>
  <si>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</si>
  <si>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</si>
  <si>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</si>
  <si>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</si>
  <si>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</si>
  <si>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</si>
  <si>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</si>
  <si>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</si>
  <si>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</si>
  <si>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</si>
  <si>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</si>
  <si>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</si>
  <si>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</si>
  <si>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</si>
  <si>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</si>
  <si>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</si>
  <si>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</si>
  <si>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</si>
  <si>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</si>
  <si>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</si>
  <si>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</si>
  <si>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</si>
  <si>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</si>
  <si>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</si>
  <si>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</si>
  <si>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</si>
  <si>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</si>
  <si>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</si>
  <si>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</si>
  <si>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</si>
  <si>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</si>
  <si>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</si>
  <si>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</si>
  <si>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</si>
  <si>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</si>
  <si>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</si>
  <si>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</si>
  <si>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</si>
  <si>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</si>
  <si>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</si>
  <si>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</si>
  <si>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</si>
  <si>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</si>
  <si>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</si>
  <si>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</si>
  <si>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</si>
  <si>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</si>
  <si>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</si>
  <si>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</si>
  <si>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</si>
  <si>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</si>
  <si>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</si>
  <si>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</si>
  <si>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</si>
  <si>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</si>
  <si>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</si>
  <si>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</si>
  <si>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</si>
  <si>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</si>
  <si>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</si>
  <si>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</si>
  <si>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</si>
  <si>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</si>
  <si>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</si>
  <si>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</si>
  <si>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</si>
  <si>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</si>
  <si>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</si>
  <si>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</si>
  <si>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</si>
  <si>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</si>
  <si>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</si>
  <si>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</si>
  <si>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</si>
  <si>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</si>
  <si>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</si>
  <si>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</si>
  <si>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</si>
  <si>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</si>
  <si>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</si>
  <si>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</si>
  <si>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</si>
  <si>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</si>
  <si>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</si>
  <si>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</si>
  <si>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</si>
  <si>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</si>
  <si>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</si>
  <si>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</si>
  <si>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</si>
  <si>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</si>
  <si>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</si>
  <si>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</si>
  <si>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</si>
  <si>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</si>
  <si>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</si>
  <si>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</si>
  <si>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</si>
  <si>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</si>
  <si>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</si>
  <si>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</si>
  <si>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</si>
  <si>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</si>
  <si>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</si>
  <si>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</si>
  <si>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</si>
  <si>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</si>
  <si>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</si>
  <si>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</si>
  <si>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</si>
  <si>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</si>
  <si>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</si>
  <si>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</si>
  <si>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</si>
  <si>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</si>
  <si>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</si>
  <si>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</si>
  <si>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</si>
  <si>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</si>
  <si>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</si>
  <si>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</si>
  <si>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</si>
  <si>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</si>
  <si>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</si>
  <si>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</si>
  <si>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</si>
  <si>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</si>
  <si>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</si>
  <si>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</si>
  <si>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</si>
  <si>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</si>
  <si>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</si>
  <si>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</si>
  <si>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</si>
  <si>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</si>
  <si>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</si>
  <si>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</si>
  <si>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</si>
  <si>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</si>
  <si>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</si>
  <si>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</si>
  <si>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</si>
  <si>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</si>
  <si>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</si>
  <si>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</si>
  <si>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</si>
  <si>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</si>
  <si>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</si>
  <si>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</si>
  <si>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</si>
  <si>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</si>
  <si>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</si>
  <si>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</si>
  <si>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</si>
  <si>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</si>
  <si>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</si>
  <si>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</si>
  <si>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</si>
  <si>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</si>
  <si>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</si>
  <si>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</si>
  <si>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</si>
  <si>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</si>
  <si>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</si>
  <si>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</si>
  <si>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</si>
  <si>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</si>
  <si>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</si>
  <si>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</si>
  <si>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</si>
  <si>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</si>
  <si>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</si>
  <si>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</si>
  <si>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</si>
  <si>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</si>
  <si>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</si>
  <si>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</si>
  <si>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</si>
  <si>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</si>
  <si>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</si>
  <si>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</si>
  <si>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</si>
  <si>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</si>
  <si>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</si>
  <si>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</si>
  <si>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</si>
  <si>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</si>
  <si>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</si>
  <si>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</si>
  <si>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</si>
  <si>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</si>
  <si>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</si>
  <si>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</si>
  <si>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</si>
  <si>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</si>
  <si>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</si>
  <si>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</si>
  <si>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</si>
  <si>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</si>
  <si>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</si>
  <si>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</si>
  <si>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</si>
  <si>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</si>
  <si>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</si>
  <si>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</si>
  <si>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</si>
  <si>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</si>
  <si>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</si>
  <si>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</si>
  <si>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</si>
  <si>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</si>
  <si>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</si>
  <si>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</si>
  <si>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</si>
  <si>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</si>
  <si>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</si>
  <si>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</si>
  <si>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</si>
  <si>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</si>
  <si>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</si>
  <si>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</si>
  <si>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</si>
  <si>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</si>
  <si>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</si>
  <si>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</si>
  <si>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</si>
  <si>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</si>
  <si>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</si>
  <si>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</si>
  <si>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</si>
  <si>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</si>
  <si>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</si>
  <si>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</si>
  <si>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</si>
  <si>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</si>
  <si>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</si>
  <si>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</si>
  <si>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</si>
  <si>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</si>
  <si>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</si>
  <si>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</si>
  <si>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</si>
  <si>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</si>
  <si>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</si>
  <si>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</si>
  <si>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</si>
  <si>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</si>
  <si>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</si>
  <si>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</si>
  <si>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</si>
  <si>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</si>
  <si>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</si>
  <si>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</si>
  <si>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</si>
  <si>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</si>
  <si>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</si>
  <si>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</si>
  <si>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</si>
  <si>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</si>
  <si>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</si>
  <si>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</si>
  <si>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</si>
  <si>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</si>
  <si>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</si>
  <si>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</si>
  <si>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</si>
  <si>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</si>
  <si>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</si>
  <si>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</si>
  <si>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</si>
  <si>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</si>
  <si>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</si>
  <si>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</si>
  <si>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</si>
  <si>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</si>
  <si>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</si>
  <si>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</si>
  <si>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</si>
  <si>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</si>
  <si>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</si>
  <si>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</si>
  <si>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</si>
  <si>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</si>
  <si>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</si>
  <si>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</si>
  <si>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</si>
  <si>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</si>
  <si>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</si>
  <si>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</si>
  <si>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</si>
  <si>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</si>
  <si>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</si>
  <si>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</si>
  <si>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</si>
  <si>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</si>
  <si>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</si>
  <si>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</si>
  <si>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</si>
  <si>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</si>
  <si>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</si>
  <si>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</si>
  <si>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</si>
  <si>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</si>
  <si>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</si>
  <si>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</si>
  <si>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</si>
  <si>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</si>
  <si>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</si>
  <si>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</si>
  <si>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</si>
  <si>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</si>
  <si>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</si>
  <si>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</si>
  <si>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</si>
  <si>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</si>
  <si>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</si>
  <si>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</si>
  <si>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</si>
  <si>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</si>
  <si>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</si>
  <si>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</si>
  <si>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</si>
  <si>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</si>
  <si>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</si>
  <si>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</si>
  <si>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</si>
  <si>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</si>
  <si>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</si>
  <si>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</si>
  <si>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</si>
  <si>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</si>
  <si>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</si>
  <si>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</si>
  <si>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</si>
  <si>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</si>
  <si>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</si>
  <si>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</si>
  <si>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</si>
  <si>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</si>
  <si>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</si>
  <si>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</si>
  <si>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</si>
  <si>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</si>
  <si>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</si>
  <si>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</si>
  <si>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</si>
  <si>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</si>
  <si>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</si>
  <si>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</si>
  <si>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</si>
  <si>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</si>
  <si>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</si>
  <si>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</si>
  <si>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</si>
  <si>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</si>
  <si>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</si>
  <si>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</si>
  <si>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</si>
  <si>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</si>
  <si>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</si>
  <si>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</si>
  <si>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</si>
  <si>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</si>
  <si>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</si>
  <si>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</si>
  <si>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</si>
  <si>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</si>
  <si>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</si>
  <si>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</si>
  <si>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</si>
  <si>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</si>
  <si>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</si>
  <si>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</si>
  <si>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</si>
  <si>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</si>
  <si>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</si>
  <si>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</si>
  <si>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</si>
  <si>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</si>
  <si>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</si>
  <si>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</si>
  <si>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</si>
  <si>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</si>
  <si>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</si>
  <si>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</si>
  <si>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</si>
  <si>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</si>
  <si>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</si>
  <si>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</si>
  <si>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</si>
  <si>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</si>
  <si>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</si>
  <si>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</si>
  <si>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</si>
  <si>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</si>
  <si>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</si>
  <si>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</si>
  <si>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</si>
  <si>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</si>
  <si>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</si>
  <si>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</si>
  <si>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</si>
  <si>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</si>
  <si>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</si>
  <si>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</si>
  <si>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</si>
  <si>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</si>
  <si>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</si>
  <si>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</si>
  <si>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</si>
  <si>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</si>
  <si>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</si>
  <si>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</si>
  <si>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</si>
  <si>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</si>
  <si>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</si>
  <si>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</si>
  <si>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</si>
  <si>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</si>
  <si>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</si>
  <si>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</si>
  <si>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</si>
  <si>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</si>
  <si>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</si>
  <si>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</si>
  <si>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</si>
  <si>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</si>
  <si>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</si>
  <si>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</si>
  <si>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</si>
  <si>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</si>
  <si>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</si>
  <si>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</si>
  <si>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</si>
  <si>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</si>
  <si>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</si>
  <si>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</si>
  <si>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</si>
  <si>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</si>
  <si>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</si>
  <si>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</si>
  <si>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</si>
  <si>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</si>
  <si>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</si>
  <si>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</si>
  <si>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</si>
  <si>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</si>
  <si>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</si>
  <si>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</si>
  <si>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</si>
  <si>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</si>
  <si>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</si>
  <si>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</si>
  <si>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</si>
  <si>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</si>
  <si>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</si>
  <si>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</si>
  <si>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</si>
  <si>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</si>
  <si>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</si>
  <si>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</si>
  <si>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</si>
  <si>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</si>
  <si>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</si>
  <si>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</si>
  <si>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</si>
  <si>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</si>
  <si>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</si>
  <si>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</si>
  <si>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</si>
  <si>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</si>
  <si>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</si>
  <si>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</si>
  <si>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</si>
  <si>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</si>
  <si>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</si>
  <si>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</si>
  <si>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</si>
  <si>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</si>
  <si>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</si>
  <si>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</si>
  <si>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</si>
  <si>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</si>
  <si>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</si>
  <si>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</si>
  <si>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</si>
  <si>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</si>
  <si>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</si>
  <si>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</si>
  <si>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</si>
  <si>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</si>
  <si>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</si>
  <si>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</si>
  <si>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</si>
  <si>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</si>
  <si>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</si>
  <si>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</si>
  <si>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</si>
  <si>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</si>
  <si>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</si>
  <si>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</si>
  <si>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</si>
  <si>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</si>
  <si>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</si>
  <si>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</si>
  <si>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</si>
  <si>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</si>
  <si>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</si>
  <si>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</si>
  <si>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</si>
  <si>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</si>
  <si>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</si>
  <si>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</si>
  <si>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</si>
  <si>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</si>
  <si>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</si>
  <si>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</si>
  <si>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</si>
  <si>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</si>
  <si>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</si>
  <si>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</si>
  <si>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</si>
  <si>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</si>
  <si>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</si>
  <si>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</si>
  <si>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</si>
  <si>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</si>
  <si>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</si>
  <si>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</si>
  <si>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</si>
  <si>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</si>
  <si>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</si>
  <si>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</si>
  <si>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</si>
  <si>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</si>
  <si>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</si>
  <si>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</si>
  <si>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</si>
  <si>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</si>
  <si>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</si>
  <si>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</si>
  <si>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</si>
  <si>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</si>
  <si>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</si>
  <si>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</si>
  <si>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</si>
  <si>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</si>
  <si>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</si>
  <si>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</si>
  <si>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</si>
  <si>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</si>
  <si>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</si>
  <si>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</si>
  <si>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</si>
  <si>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</si>
  <si>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</si>
  <si>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</si>
  <si>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</si>
  <si>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</si>
  <si>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</si>
  <si>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</si>
  <si>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</si>
  <si>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</si>
  <si>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</si>
  <si>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</si>
  <si>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</si>
  <si>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</si>
  <si>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</si>
  <si>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</si>
  <si>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</si>
  <si>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</si>
  <si>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</si>
  <si>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</si>
  <si>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</si>
  <si>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</si>
  <si>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</si>
  <si>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</si>
  <si>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</si>
  <si>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</si>
  <si>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</si>
  <si>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</si>
  <si>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</si>
  <si>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</si>
  <si>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</si>
  <si>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</si>
  <si>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</si>
  <si>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</si>
  <si>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</si>
  <si>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</si>
  <si>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</si>
  <si>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</si>
  <si>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</si>
  <si>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</si>
  <si>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</si>
  <si>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</si>
  <si>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</si>
  <si>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</si>
  <si>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</si>
  <si>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</si>
  <si>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</si>
  <si>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</si>
  <si>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</si>
  <si>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</si>
  <si>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</si>
  <si>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</si>
  <si>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</si>
  <si>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</si>
  <si>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</si>
  <si>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</si>
  <si>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</si>
  <si>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</si>
  <si>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</si>
  <si>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</si>
  <si>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</si>
  <si>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</si>
  <si>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</si>
  <si>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</si>
  <si>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</si>
  <si>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</si>
  <si>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</si>
  <si>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</si>
  <si>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</si>
  <si>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</si>
  <si>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</si>
  <si>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</si>
  <si>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</si>
  <si>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</si>
  <si>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</si>
  <si>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</si>
  <si>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</si>
  <si>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</si>
  <si>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</si>
  <si>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</si>
  <si>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</si>
  <si>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</si>
  <si>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</si>
  <si>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</si>
  <si>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</si>
  <si>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</si>
  <si>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</si>
  <si>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</si>
  <si>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</si>
  <si>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</si>
  <si>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</si>
  <si>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</si>
  <si>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</si>
  <si>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</si>
  <si>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</si>
  <si>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</si>
  <si>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</si>
  <si>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</si>
  <si>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</si>
  <si>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</si>
  <si>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</si>
  <si>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</si>
  <si>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</si>
  <si>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</si>
  <si>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</si>
  <si>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</si>
  <si>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</si>
  <si>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</si>
  <si>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</si>
  <si>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</si>
  <si>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</si>
  <si>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</si>
  <si>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</si>
  <si>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</si>
  <si>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</si>
  <si>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</si>
  <si>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</si>
  <si>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</si>
  <si>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</si>
  <si>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</si>
  <si>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</si>
  <si>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</si>
  <si>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</si>
  <si>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</si>
  <si>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</si>
  <si>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</si>
  <si>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</si>
  <si>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</si>
  <si>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</si>
  <si>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</si>
  <si>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</si>
  <si>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</si>
  <si>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</si>
  <si>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</si>
  <si>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</si>
  <si>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</si>
  <si>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</si>
  <si>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</si>
  <si>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</si>
  <si>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</si>
  <si>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</si>
  <si>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</si>
  <si>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</si>
  <si>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</si>
  <si>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</si>
  <si>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</si>
  <si>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</si>
  <si>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</si>
  <si>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</si>
  <si>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</si>
  <si>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</si>
  <si>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</si>
  <si>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</si>
  <si>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</si>
  <si>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</si>
  <si>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</si>
  <si>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</si>
  <si>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</si>
  <si>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</si>
  <si>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</si>
  <si>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</si>
  <si>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</si>
  <si>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</si>
  <si>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</si>
  <si>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</si>
  <si>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</si>
  <si>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</si>
  <si>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</si>
  <si>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</si>
  <si>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</si>
  <si>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</si>
  <si>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</si>
  <si>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</si>
  <si>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</si>
  <si>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</si>
  <si>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</si>
  <si>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</si>
  <si>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</si>
  <si>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</si>
  <si>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</si>
  <si>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</si>
  <si>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</si>
  <si>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</si>
  <si>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</si>
  <si>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</si>
  <si>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</si>
  <si>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</si>
  <si>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</si>
  <si>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</si>
  <si>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</si>
  <si>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</si>
  <si>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</si>
  <si>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</si>
  <si>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</si>
  <si>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</si>
  <si>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</si>
  <si>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</si>
  <si>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</si>
  <si>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</si>
  <si>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</si>
  <si>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</si>
  <si>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</si>
  <si>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</si>
  <si>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</si>
  <si>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</si>
  <si>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</si>
  <si>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</si>
  <si>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</si>
  <si>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</si>
  <si>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</si>
  <si>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</si>
  <si>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</si>
  <si>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</si>
  <si>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</si>
  <si>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</si>
  <si>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</si>
  <si>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</si>
  <si>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</si>
  <si>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</si>
  <si>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</si>
  <si>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</si>
  <si>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</si>
  <si>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</si>
  <si>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</si>
  <si>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</si>
  <si>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</si>
  <si>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</si>
  <si>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</si>
  <si>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</si>
  <si>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</si>
  <si>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</si>
  <si>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</si>
  <si>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</si>
  <si>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</si>
  <si>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</si>
  <si>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</si>
  <si>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</si>
  <si>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</si>
  <si>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</si>
  <si>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</si>
  <si>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</si>
  <si>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</si>
  <si>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</si>
  <si>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</si>
  <si>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</si>
  <si>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</si>
  <si>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</si>
  <si>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</si>
  <si>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</si>
  <si>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</si>
  <si>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</si>
  <si>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</si>
  <si>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</si>
  <si>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</si>
  <si>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</si>
  <si>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</si>
  <si>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</si>
  <si>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</si>
  <si>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</si>
  <si>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</si>
  <si>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</si>
  <si>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</si>
  <si>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</si>
  <si>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</si>
  <si>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</si>
  <si>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</si>
  <si>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</si>
  <si>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</si>
  <si>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</si>
  <si>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</si>
  <si>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</si>
  <si>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</si>
  <si>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</si>
  <si>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</si>
  <si>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</si>
  <si>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</si>
  <si>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</si>
  <si>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</si>
  <si>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</si>
  <si>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</si>
  <si>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</si>
  <si>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</si>
  <si>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</si>
  <si>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</si>
  <si>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</si>
  <si>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</si>
  <si>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</si>
  <si>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</si>
  <si>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</si>
  <si>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</si>
  <si>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</si>
  <si>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</si>
  <si>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</si>
  <si>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</si>
  <si>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</si>
  <si>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</si>
  <si>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</si>
  <si>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</si>
  <si>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</si>
  <si>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</si>
  <si>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</si>
  <si>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</si>
  <si>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</si>
  <si>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</si>
  <si>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</si>
  <si>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</si>
  <si>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</si>
  <si>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</si>
  <si>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</si>
  <si>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</si>
  <si>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</si>
  <si>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</si>
  <si>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</si>
  <si>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</si>
  <si>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</si>
  <si>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</si>
  <si>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</si>
  <si>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</si>
  <si>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</si>
  <si>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</si>
  <si>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</si>
  <si>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</si>
  <si>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</si>
  <si>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</si>
  <si>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</si>
  <si>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</si>
  <si>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</si>
  <si>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</si>
  <si>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</si>
  <si>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</si>
  <si>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</si>
  <si>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</si>
  <si>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</si>
  <si>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</si>
  <si>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</si>
  <si>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</si>
  <si>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</si>
  <si>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</si>
  <si>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</si>
  <si>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</si>
  <si>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</si>
  <si>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</si>
  <si>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</si>
  <si>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</si>
  <si>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</si>
  <si>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</si>
  <si>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</si>
  <si>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</si>
  <si>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</si>
  <si>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</si>
  <si>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</si>
  <si>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</si>
  <si>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</si>
  <si>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</si>
  <si>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</si>
  <si>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</si>
  <si>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</si>
  <si>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</si>
  <si>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</si>
  <si>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</si>
  <si>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</si>
  <si>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</si>
  <si>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</si>
  <si>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</si>
  <si>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</si>
  <si>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</si>
  <si>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</si>
  <si>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</si>
  <si>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</si>
  <si>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</si>
  <si>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</si>
  <si>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</si>
  <si>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</si>
  <si>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</si>
  <si>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</si>
  <si>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</si>
  <si>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</si>
  <si>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</si>
  <si>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</si>
  <si>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</si>
  <si>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</si>
  <si>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</si>
  <si>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</si>
  <si>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</si>
  <si>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</si>
  <si>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</si>
  <si>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</si>
  <si>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</si>
  <si>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</si>
  <si>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</si>
  <si>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</si>
  <si>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</si>
  <si>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</si>
  <si>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</si>
  <si>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</si>
  <si>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</si>
  <si>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</si>
  <si>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</si>
  <si>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</si>
  <si>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</si>
  <si>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</si>
  <si>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</si>
  <si>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</si>
  <si>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</si>
  <si>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</si>
  <si>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</si>
  <si>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</si>
  <si>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</si>
  <si>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</si>
  <si>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</si>
  <si>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</si>
  <si>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</si>
  <si>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</si>
  <si>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</si>
  <si>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</si>
  <si>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</si>
  <si>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</si>
  <si>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</si>
  <si>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</si>
  <si>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</si>
  <si>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</si>
  <si>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</si>
  <si>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</si>
  <si>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</si>
  <si>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</si>
  <si>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</si>
  <si>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</si>
  <si>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</si>
  <si>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</si>
  <si>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</si>
  <si>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</si>
  <si>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</si>
  <si>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</si>
  <si>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</si>
  <si>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</si>
  <si>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</si>
  <si>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</si>
  <si>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</si>
  <si>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</si>
  <si>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</si>
  <si>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</si>
  <si>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</si>
  <si>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</si>
  <si>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</si>
  <si>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</si>
  <si>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</si>
  <si>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</si>
  <si>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</si>
  <si>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</si>
  <si>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</si>
  <si>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</si>
  <si>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</si>
  <si>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</si>
  <si>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</si>
  <si>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</si>
  <si>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</si>
  <si>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</si>
  <si>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</si>
  <si>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</si>
  <si>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</si>
  <si>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</si>
  <si>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</si>
  <si>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</si>
  <si>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</si>
  <si>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</si>
  <si>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</si>
  <si>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</si>
  <si>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</si>
  <si>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</si>
  <si>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</si>
  <si>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</si>
  <si>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</si>
  <si>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</si>
  <si>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</si>
  <si>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</si>
  <si>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</si>
  <si>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</si>
  <si>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</si>
  <si>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</si>
  <si>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</si>
  <si>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</si>
  <si>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</si>
  <si>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</si>
  <si>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</si>
  <si>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</si>
  <si>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</si>
  <si>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</si>
  <si>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</si>
  <si>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</si>
  <si>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</si>
  <si>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</si>
  <si>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</si>
  <si>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</si>
  <si>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</si>
  <si>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</si>
  <si>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</si>
  <si>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</si>
  <si>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</si>
  <si>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</si>
  <si>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</si>
  <si>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</si>
  <si>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</si>
  <si>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</si>
  <si>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</si>
  <si>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</si>
  <si>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</si>
  <si>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</si>
  <si>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</si>
  <si>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</si>
  <si>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</si>
  <si>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</si>
  <si>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</si>
  <si>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</si>
  <si>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</si>
  <si>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</si>
  <si>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</si>
  <si>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</si>
  <si>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</si>
  <si>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</si>
  <si>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</si>
  <si>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</si>
  <si>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</si>
  <si>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</si>
  <si>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</si>
  <si>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</si>
  <si>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</si>
  <si>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</si>
  <si>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</si>
  <si>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</si>
  <si>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</si>
  <si>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</si>
  <si>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</si>
  <si>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</si>
  <si>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</si>
  <si>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</si>
  <si>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</si>
  <si>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</si>
  <si>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</si>
  <si>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</si>
  <si>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</si>
  <si>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</si>
  <si>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</si>
  <si>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</si>
  <si>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</si>
  <si>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</si>
  <si>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</si>
  <si>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</si>
  <si>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</si>
  <si>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</si>
  <si>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</si>
  <si>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</si>
  <si>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</si>
  <si>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</si>
  <si>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</si>
  <si>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</si>
  <si>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</si>
  <si>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</si>
  <si>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</si>
  <si>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</si>
  <si>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</si>
  <si>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</si>
  <si>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</si>
  <si>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</si>
  <si>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</si>
  <si>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</si>
  <si>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</si>
  <si>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</si>
  <si>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</si>
  <si>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</si>
  <si>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</si>
  <si>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</si>
  <si>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</si>
  <si>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</si>
  <si>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</si>
  <si>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</si>
  <si>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</si>
  <si>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</si>
  <si>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</si>
  <si>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</si>
  <si>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</si>
  <si>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</si>
  <si>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</si>
  <si>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</si>
  <si>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</si>
  <si>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</si>
  <si>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</si>
  <si>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</si>
  <si>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</si>
  <si>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</si>
  <si>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</si>
  <si>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</si>
  <si>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</si>
  <si>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</si>
  <si>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</si>
  <si>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</si>
  <si>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</si>
  <si>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</si>
  <si>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</si>
  <si>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</si>
  <si>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</si>
  <si>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</si>
  <si>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</si>
  <si>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</si>
  <si>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</si>
  <si>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</si>
  <si>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</si>
  <si>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</si>
  <si>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</si>
  <si>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</si>
  <si>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</si>
  <si>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</si>
  <si>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</si>
  <si>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</si>
  <si>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</si>
  <si>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</si>
  <si>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</si>
  <si>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</si>
  <si>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</si>
  <si>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</si>
  <si>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</si>
  <si>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</si>
  <si>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</si>
  <si>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</si>
  <si>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</si>
  <si>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</si>
  <si>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</si>
  <si>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</si>
  <si>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</si>
  <si>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</si>
  <si>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</si>
  <si>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</si>
  <si>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</si>
  <si>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</si>
  <si>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</si>
  <si>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</si>
  <si>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</si>
  <si>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</si>
  <si>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</si>
  <si>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</si>
  <si>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</si>
  <si>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</si>
  <si>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</si>
  <si>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</si>
  <si>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</si>
  <si>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</si>
  <si>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</si>
  <si>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</si>
  <si>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</si>
  <si>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</si>
  <si>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</si>
  <si>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</si>
  <si>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</si>
  <si>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</si>
  <si>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</si>
  <si>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</si>
  <si>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</si>
  <si>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</si>
  <si>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</si>
  <si>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</si>
  <si>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</si>
  <si>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</si>
  <si>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</si>
  <si>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</si>
  <si>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</si>
  <si>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</si>
  <si>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</si>
  <si>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</si>
  <si>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</si>
  <si>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</si>
  <si>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</si>
  <si>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</si>
  <si>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</si>
  <si>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</si>
  <si>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</si>
  <si>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</si>
  <si>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</si>
  <si>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</si>
  <si>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</si>
  <si>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</si>
  <si>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</si>
  <si>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</si>
  <si>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</si>
  <si>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</si>
  <si>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</si>
  <si>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</si>
  <si>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</si>
  <si>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</si>
  <si>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</si>
  <si>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</si>
  <si>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</si>
  <si>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</si>
  <si>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</si>
  <si>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</si>
  <si>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</si>
  <si>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</si>
  <si>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</si>
  <si>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</si>
  <si>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</si>
  <si>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</si>
  <si>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</si>
  <si>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</si>
  <si>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</si>
  <si>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</si>
  <si>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</si>
  <si>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</si>
  <si>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</si>
  <si>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</si>
  <si>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</si>
  <si>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</si>
  <si>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</si>
  <si>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</si>
  <si>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</si>
  <si>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</si>
  <si>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</si>
  <si>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</si>
  <si>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</si>
  <si>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</si>
  <si>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</si>
  <si>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</si>
  <si>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</si>
  <si>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</si>
  <si>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</si>
  <si>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</si>
  <si>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</si>
  <si>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</si>
  <si>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</si>
  <si>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</si>
  <si>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</si>
  <si>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</si>
  <si>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</si>
  <si>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</si>
  <si>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</si>
  <si>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</si>
  <si>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</si>
  <si>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</si>
  <si>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</si>
  <si>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</si>
  <si>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</si>
  <si>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</si>
  <si>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</si>
  <si>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</si>
  <si>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</si>
  <si>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</si>
  <si>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</si>
  <si>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</si>
  <si>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</si>
  <si>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</si>
  <si>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</si>
  <si>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</si>
  <si>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</si>
  <si>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</si>
  <si>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</si>
  <si>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</si>
  <si>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</si>
  <si>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</si>
  <si>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</si>
  <si>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</si>
  <si>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</si>
  <si>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</si>
  <si>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</si>
  <si>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</si>
  <si>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</si>
  <si>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</si>
  <si>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</si>
  <si>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</si>
  <si>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</si>
  <si>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</si>
  <si>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</si>
  <si>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</si>
  <si>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</si>
  <si>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</si>
  <si>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</si>
  <si>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</si>
  <si>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</si>
  <si>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</si>
  <si>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</si>
  <si>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</si>
  <si>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</si>
  <si>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</si>
  <si>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</si>
  <si>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</si>
  <si>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</si>
  <si>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</si>
  <si>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</si>
  <si>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</si>
  <si>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</si>
  <si>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</si>
  <si>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</si>
  <si>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</si>
  <si>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</si>
  <si>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</si>
  <si>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</si>
  <si>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</si>
  <si>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</si>
  <si>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</si>
  <si>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</si>
  <si>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</si>
  <si>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</si>
  <si>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</si>
  <si>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</si>
  <si>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</si>
  <si>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</si>
  <si>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</si>
  <si>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</si>
  <si>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</si>
  <si>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</si>
  <si>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</si>
  <si>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</si>
  <si>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</si>
  <si>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</si>
  <si>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</si>
  <si>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</si>
  <si>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</si>
  <si>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</si>
  <si>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</si>
  <si>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</si>
  <si>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</si>
  <si>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</si>
  <si>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</si>
  <si>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</si>
  <si>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</si>
  <si>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</si>
  <si>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</si>
  <si>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</si>
  <si>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</si>
  <si>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</si>
  <si>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</si>
  <si>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</si>
  <si>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</si>
  <si>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</si>
  <si>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</si>
  <si>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</si>
  <si>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</si>
  <si>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</si>
  <si>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</si>
  <si>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</si>
  <si>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</si>
  <si>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</si>
  <si>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</si>
  <si>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</si>
  <si>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</si>
  <si>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</si>
  <si>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</si>
  <si>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</si>
  <si>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</si>
  <si>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</si>
  <si>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</si>
  <si>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</si>
  <si>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</si>
  <si>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</si>
  <si>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</si>
  <si>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</si>
  <si>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</si>
  <si>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</si>
  <si>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</si>
  <si>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</si>
  <si>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</si>
  <si>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</si>
  <si>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</si>
  <si>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</si>
  <si>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</si>
  <si>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</si>
  <si>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</si>
  <si>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</si>
  <si>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</si>
  <si>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</si>
  <si>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</si>
  <si>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</si>
  <si>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</si>
  <si>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</si>
  <si>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</si>
  <si>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</si>
  <si>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</si>
  <si>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</si>
  <si>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</si>
  <si>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</si>
  <si>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</si>
  <si>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</si>
  <si>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</si>
  <si>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</si>
  <si>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</si>
  <si>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</si>
  <si>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</si>
  <si>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</si>
  <si>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</si>
  <si>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</si>
  <si>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</si>
  <si>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</si>
  <si>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</si>
  <si>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</si>
  <si>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</si>
  <si>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</si>
  <si>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</si>
  <si>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</si>
  <si>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</si>
  <si>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</si>
  <si>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</si>
  <si>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</si>
  <si>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</si>
  <si>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</si>
  <si>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</si>
  <si>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</si>
  <si>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</si>
  <si>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</si>
  <si>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</si>
  <si>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</si>
  <si>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</si>
  <si>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</si>
  <si>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</si>
  <si>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</si>
  <si>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</si>
  <si>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</si>
  <si>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</si>
  <si>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</si>
  <si>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</si>
  <si>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</si>
  <si>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</si>
  <si>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</si>
  <si>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</si>
  <si>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</si>
  <si>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</si>
  <si>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</si>
  <si>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</si>
  <si>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</si>
  <si>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</si>
  <si>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</si>
  <si>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</si>
  <si>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</si>
  <si>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</si>
  <si>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</si>
  <si>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</si>
  <si>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</si>
  <si>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</si>
  <si>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</si>
  <si>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</si>
  <si>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</si>
  <si>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</si>
  <si>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</si>
  <si>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</si>
  <si>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</si>
  <si>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</si>
  <si>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</si>
  <si>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</si>
  <si>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</si>
  <si>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</si>
  <si>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</si>
  <si>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</si>
  <si>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</si>
  <si>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</si>
  <si>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</si>
  <si>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</si>
  <si>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</si>
  <si>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</si>
  <si>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</si>
  <si>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</si>
  <si>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</si>
  <si>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</si>
  <si>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</si>
  <si>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</si>
  <si>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</si>
  <si>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</si>
  <si>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</si>
  <si>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</si>
  <si>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</si>
  <si>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</si>
  <si>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</si>
  <si>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</si>
  <si>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</si>
  <si>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</si>
  <si>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</si>
  <si>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</si>
  <si>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</si>
  <si>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</si>
  <si>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</si>
  <si>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</si>
  <si>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</si>
  <si>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</si>
  <si>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</si>
  <si>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</si>
  <si>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</si>
  <si>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</si>
  <si>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</si>
  <si>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</si>
  <si>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</si>
  <si>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</si>
  <si>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</si>
  <si>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</si>
  <si>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</si>
  <si>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</si>
  <si>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</si>
  <si>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</si>
  <si>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</si>
  <si>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</si>
  <si>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</si>
  <si>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</si>
  <si>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</si>
  <si>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</si>
  <si>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</si>
  <si>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</si>
  <si>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</si>
  <si>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</si>
  <si>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</si>
  <si>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</si>
  <si>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</si>
  <si>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</si>
  <si>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</si>
  <si>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</si>
  <si>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</si>
  <si>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</si>
  <si>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</si>
  <si>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</si>
  <si>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</si>
  <si>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</si>
  <si>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</si>
  <si>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</si>
  <si>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</si>
  <si>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</si>
  <si>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</si>
  <si>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</si>
  <si>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</si>
  <si>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</si>
  <si>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</si>
  <si>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</si>
  <si>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</si>
  <si>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</si>
  <si>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</si>
  <si>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</si>
  <si>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</si>
  <si>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</si>
  <si>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</si>
  <si>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</si>
  <si>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</si>
  <si>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</si>
  <si>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</si>
  <si>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</si>
  <si>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</si>
  <si>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</si>
  <si>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</si>
  <si>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</si>
  <si>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</si>
  <si>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</si>
  <si>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</si>
  <si>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</si>
  <si>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</si>
  <si>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</si>
  <si>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</si>
  <si>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</si>
  <si>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</si>
  <si>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</si>
  <si>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</si>
  <si>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</si>
  <si>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</si>
  <si>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</si>
  <si>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</si>
  <si>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</si>
  <si>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</si>
  <si>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</si>
  <si>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</si>
  <si>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</si>
  <si>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</si>
  <si>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</si>
  <si>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</si>
  <si>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</si>
  <si>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</si>
  <si>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</si>
  <si>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</si>
  <si>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</si>
  <si>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</si>
  <si>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</si>
  <si>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</si>
  <si>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</si>
  <si>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</si>
  <si>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</si>
  <si>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</si>
  <si>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</si>
  <si>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</si>
  <si>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</si>
  <si>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</si>
  <si>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</si>
  <si>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</si>
  <si>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</si>
  <si>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</si>
  <si>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</si>
  <si>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</si>
  <si>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</si>
  <si>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</si>
  <si>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</si>
  <si>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</si>
  <si>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</si>
  <si>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</si>
  <si>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</si>
  <si>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</si>
  <si>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</si>
  <si>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</si>
  <si>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</si>
  <si>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</si>
  <si>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</si>
  <si>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</si>
  <si>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</si>
  <si>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</si>
  <si>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</si>
  <si>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</si>
  <si>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</si>
  <si>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</si>
  <si>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</si>
  <si>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</si>
  <si>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</si>
  <si>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</si>
  <si>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</si>
  <si>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</si>
  <si>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</si>
  <si>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</si>
  <si>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</si>
  <si>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</si>
  <si>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</si>
  <si>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</si>
  <si>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</si>
  <si>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</si>
  <si>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</si>
  <si>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</si>
  <si>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</si>
  <si>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</si>
  <si>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</si>
  <si>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</si>
  <si>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</si>
  <si>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</si>
  <si>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</si>
  <si>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</si>
  <si>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</si>
  <si>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</si>
  <si>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</si>
  <si>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</si>
  <si>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</si>
  <si>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</si>
  <si>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</si>
  <si>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</si>
  <si>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</si>
  <si>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</si>
  <si>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</si>
  <si>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</si>
  <si>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</si>
  <si>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</si>
  <si>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</si>
  <si>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</si>
  <si>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</si>
  <si>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</si>
  <si>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</si>
  <si>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</si>
  <si>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</si>
  <si>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</si>
  <si>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</si>
  <si>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</si>
  <si>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</si>
  <si>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</si>
  <si>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</si>
  <si>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</si>
  <si>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</si>
  <si>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</si>
  <si>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</si>
  <si>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</si>
  <si>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</si>
  <si>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</si>
  <si>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</si>
  <si>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</si>
  <si>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</si>
  <si>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</si>
  <si>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</si>
  <si>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</si>
  <si>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</si>
  <si>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</si>
  <si>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</si>
  <si>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</si>
  <si>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</si>
  <si>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</si>
  <si>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</si>
  <si>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</si>
  <si>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</si>
  <si>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</si>
  <si>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</si>
  <si>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</si>
  <si>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</si>
  <si>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</si>
  <si>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</si>
  <si>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</si>
  <si>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</si>
  <si>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</si>
  <si>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</si>
  <si>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</si>
  <si>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</si>
  <si>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</si>
  <si>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</si>
  <si>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</si>
  <si>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</si>
  <si>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</si>
  <si>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</si>
  <si>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</si>
  <si>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</si>
  <si>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</si>
  <si>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</si>
  <si>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</si>
  <si>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</si>
  <si>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</si>
  <si>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</si>
  <si>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</si>
  <si>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</si>
  <si>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</si>
  <si>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</si>
  <si>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</si>
  <si>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</si>
  <si>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</si>
  <si>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</si>
  <si>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</si>
  <si>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</si>
  <si>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</si>
  <si>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</si>
  <si>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</si>
  <si>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</si>
  <si>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</si>
  <si>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</si>
  <si>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</si>
  <si>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</si>
  <si>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</si>
  <si>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</si>
  <si>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</si>
  <si>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</si>
  <si>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</si>
  <si>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</si>
  <si>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</si>
  <si>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</si>
  <si>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</si>
  <si>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</si>
  <si>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</si>
  <si>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</si>
  <si>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</si>
  <si>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</si>
  <si>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</si>
  <si>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</si>
  <si>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</si>
  <si>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</si>
  <si>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</si>
  <si>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</si>
  <si>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</si>
  <si>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</si>
  <si>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</si>
  <si>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</si>
  <si>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</si>
  <si>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</si>
  <si>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</si>
  <si>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</si>
  <si>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</si>
  <si>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</si>
  <si>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</si>
  <si>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</si>
  <si>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</si>
  <si>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</si>
  <si>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</si>
  <si>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</si>
  <si>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</si>
  <si>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</si>
  <si>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</si>
  <si>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</si>
  <si>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</si>
  <si>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</si>
  <si>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</si>
  <si>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</si>
  <si>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</si>
  <si>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</si>
  <si>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</si>
  <si>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</si>
  <si>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</si>
  <si>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</si>
  <si>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</si>
  <si>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</si>
  <si>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</si>
  <si>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</si>
  <si>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</si>
  <si>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</si>
  <si>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</si>
  <si>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</si>
  <si>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</si>
  <si>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</si>
  <si>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</si>
  <si>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</si>
  <si>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</si>
  <si>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</si>
  <si>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</si>
  <si>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</si>
  <si>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</si>
  <si>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</si>
  <si>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</si>
  <si>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</si>
  <si>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</si>
  <si>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</si>
  <si>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</si>
  <si>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</si>
  <si>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</si>
  <si>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</si>
  <si>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</si>
  <si>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</si>
  <si>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</si>
  <si>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</si>
  <si>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</si>
  <si>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</si>
  <si>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</si>
  <si>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</si>
  <si>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</si>
  <si>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</si>
  <si>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</si>
  <si>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</si>
  <si>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</si>
  <si>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</si>
  <si>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</si>
  <si>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</si>
  <si>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</si>
  <si>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</si>
  <si>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</si>
  <si>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</si>
  <si>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</si>
  <si>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</si>
  <si>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</si>
  <si>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</si>
  <si>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</si>
  <si>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</si>
  <si>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</si>
  <si>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</si>
  <si>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</si>
  <si>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</si>
  <si>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</si>
  <si>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</si>
  <si>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</si>
  <si>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</si>
  <si>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</si>
  <si>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</si>
  <si>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</si>
  <si>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</si>
  <si>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</si>
  <si>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</si>
  <si>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</si>
  <si>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</si>
  <si>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</si>
  <si>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</si>
  <si>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</si>
  <si>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</si>
  <si>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</si>
  <si>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</si>
  <si>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</si>
  <si>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</si>
  <si>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</si>
  <si>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</si>
  <si>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</si>
  <si>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</si>
  <si>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</si>
  <si>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</si>
  <si>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</si>
  <si>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</si>
  <si>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</si>
  <si>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</si>
  <si>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</si>
  <si>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</si>
  <si>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</si>
  <si>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</si>
  <si>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</si>
  <si>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</si>
  <si>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</si>
  <si>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</si>
  <si>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</si>
  <si>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</si>
  <si>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</si>
  <si>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</si>
  <si>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</si>
  <si>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</si>
  <si>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</si>
  <si>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</si>
  <si>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</si>
  <si>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</si>
  <si>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</si>
  <si>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</si>
  <si>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</si>
  <si>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</si>
  <si>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</si>
  <si>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</si>
  <si>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</si>
  <si>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</si>
  <si>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</si>
  <si>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</si>
  <si>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</si>
  <si>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</si>
  <si>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</si>
  <si>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</si>
  <si>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</si>
  <si>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</si>
  <si>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</si>
  <si>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</si>
  <si>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</si>
  <si>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</si>
  <si>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</si>
  <si>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</si>
  <si>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</si>
  <si>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</si>
  <si>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</si>
  <si>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</si>
  <si>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</si>
  <si>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</si>
  <si>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</si>
  <si>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</si>
  <si>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</si>
  <si>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</si>
  <si>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</si>
  <si>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</si>
  <si>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</si>
  <si>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</si>
  <si>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</si>
  <si>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</si>
  <si>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</si>
  <si>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</si>
  <si>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</si>
  <si>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</si>
  <si>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</si>
  <si>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</si>
  <si>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</si>
  <si>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</si>
  <si>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</si>
  <si>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</si>
  <si>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</si>
  <si>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</si>
  <si>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</si>
  <si>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</si>
  <si>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</si>
  <si>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</si>
  <si>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</si>
  <si>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</si>
  <si>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</si>
  <si>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</si>
  <si>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</si>
  <si>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</si>
  <si>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</si>
  <si>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</si>
  <si>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</si>
  <si>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</si>
  <si>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</si>
  <si>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</si>
  <si>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</si>
  <si>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</si>
  <si>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</si>
  <si>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</si>
  <si>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</si>
  <si>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</si>
  <si>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</si>
  <si>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</si>
  <si>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</si>
  <si>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</si>
  <si>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</si>
  <si>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</si>
  <si>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</si>
  <si>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</si>
  <si>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</si>
  <si>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</si>
  <si>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</si>
  <si>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</si>
  <si>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</si>
  <si>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</si>
  <si>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</si>
  <si>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</si>
  <si>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</si>
  <si>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</si>
  <si>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</si>
  <si>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</si>
  <si>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</si>
  <si>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</si>
  <si>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</si>
  <si>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</si>
  <si>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</si>
  <si>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</si>
  <si>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</si>
  <si>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</si>
  <si>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</si>
  <si>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</si>
  <si>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</si>
  <si>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</si>
  <si>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</si>
  <si>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</si>
  <si>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</si>
  <si>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</si>
  <si>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</si>
  <si>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</si>
  <si>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</si>
  <si>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</si>
  <si>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</si>
  <si>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</si>
  <si>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</si>
  <si>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</si>
  <si>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</si>
  <si>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</si>
  <si>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</si>
  <si>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</si>
  <si>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</si>
  <si>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</si>
  <si>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</si>
  <si>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</si>
  <si>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</si>
  <si>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</si>
  <si>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</si>
  <si>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</si>
  <si>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</si>
  <si>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</si>
  <si>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</si>
  <si>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</si>
  <si>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</si>
  <si>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</si>
  <si>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</si>
  <si>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</si>
  <si>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</si>
  <si>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</si>
  <si>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</si>
  <si>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</si>
  <si>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</si>
  <si>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</si>
  <si>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</si>
  <si>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</si>
  <si>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</si>
  <si>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</si>
  <si>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</si>
  <si>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</si>
  <si>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</si>
  <si>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</si>
  <si>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</si>
  <si>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</si>
  <si>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</si>
  <si>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</si>
  <si>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</si>
  <si>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</si>
  <si>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</si>
  <si>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</si>
  <si>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</si>
  <si>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</si>
  <si>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</si>
  <si>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</si>
  <si>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</si>
  <si>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</si>
  <si>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</si>
  <si>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</si>
  <si>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</si>
  <si>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</si>
  <si>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</si>
  <si>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</si>
  <si>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</si>
  <si>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</si>
  <si>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</si>
  <si>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</si>
  <si>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</si>
  <si>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</si>
  <si>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</si>
  <si>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</si>
  <si>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</si>
  <si>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</si>
  <si>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</si>
  <si>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</si>
  <si>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</si>
  <si>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</si>
  <si>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</si>
  <si>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</si>
  <si>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</si>
  <si>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</si>
  <si>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</si>
  <si>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</si>
  <si>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</si>
  <si>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</si>
  <si>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</si>
  <si>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</si>
  <si>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</si>
  <si>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</si>
  <si>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</si>
  <si>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</si>
  <si>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</si>
  <si>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</si>
  <si>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</si>
  <si>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</si>
  <si>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</si>
  <si>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</si>
  <si>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</si>
  <si>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</si>
  <si>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</si>
  <si>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</si>
  <si>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</si>
  <si>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</si>
  <si>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</si>
  <si>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</si>
  <si>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</si>
  <si>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</si>
  <si>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</si>
  <si>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</si>
  <si>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</si>
  <si>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</si>
  <si>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</si>
  <si>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</si>
  <si>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</si>
  <si>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</si>
  <si>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</si>
  <si>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</si>
  <si>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</si>
  <si>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</si>
  <si>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</si>
  <si>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</si>
  <si>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</si>
  <si>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</si>
  <si>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</si>
  <si>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</si>
  <si>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</si>
  <si>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</si>
  <si>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</si>
  <si>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</si>
  <si>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</si>
  <si>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</si>
  <si>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</si>
  <si>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</si>
  <si>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</si>
  <si>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</si>
  <si>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</si>
  <si>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</si>
  <si>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</si>
  <si>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</si>
  <si>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</si>
  <si>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</si>
  <si>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</si>
  <si>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</si>
  <si>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</si>
  <si>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</si>
  <si>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</si>
  <si>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</si>
  <si>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</si>
  <si>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</si>
  <si>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</si>
  <si>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</si>
  <si>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</si>
  <si>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</si>
  <si>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</si>
  <si>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</si>
  <si>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</si>
  <si>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</si>
  <si>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</si>
  <si>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</si>
  <si>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</si>
  <si>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</si>
  <si>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</si>
  <si>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</si>
  <si>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</si>
  <si>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</si>
  <si>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</si>
  <si>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</si>
  <si>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</si>
  <si>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</si>
  <si>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</si>
  <si>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</si>
  <si>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</si>
  <si>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</si>
  <si>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</si>
  <si>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</si>
  <si>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</si>
  <si>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</si>
  <si>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</si>
  <si>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</si>
  <si>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</si>
  <si>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</si>
  <si>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</si>
  <si>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</si>
  <si>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</si>
  <si>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</si>
  <si>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</si>
  <si>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</si>
  <si>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</si>
  <si>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</si>
  <si>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</si>
  <si>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</si>
  <si>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</si>
  <si>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</si>
  <si>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</si>
  <si>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</si>
  <si>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</si>
  <si>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</si>
  <si>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</si>
  <si>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</si>
  <si>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</si>
  <si>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</si>
  <si>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</si>
  <si>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</si>
  <si>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</si>
  <si>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</si>
  <si>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</si>
  <si>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</si>
  <si>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</si>
  <si>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</si>
  <si>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</si>
  <si>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</si>
  <si>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</si>
  <si>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</si>
  <si>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</si>
  <si>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</si>
  <si>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</si>
  <si>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</si>
  <si>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</si>
  <si>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</si>
  <si>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</si>
  <si>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</si>
  <si>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</si>
  <si>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</si>
  <si>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</si>
  <si>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</si>
  <si>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</si>
  <si>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</si>
  <si>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</si>
  <si>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</si>
  <si>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</si>
  <si>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</si>
  <si>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</si>
  <si>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</si>
  <si>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</si>
  <si>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</si>
  <si>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</si>
  <si>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</si>
  <si>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</si>
  <si>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</si>
  <si>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</si>
  <si>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</si>
  <si>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</si>
  <si>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</si>
  <si>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</si>
  <si>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</si>
  <si>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</si>
  <si>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</si>
  <si>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</si>
  <si>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</si>
  <si>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</si>
  <si>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</si>
  <si>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</si>
  <si>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</si>
  <si>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</si>
  <si>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</si>
  <si>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</si>
  <si>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</si>
  <si>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</si>
  <si>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</si>
  <si>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</si>
  <si>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</si>
  <si>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</si>
  <si>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</si>
  <si>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</si>
  <si>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</si>
  <si>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</si>
  <si>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</si>
  <si>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</si>
  <si>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</si>
  <si>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</si>
  <si>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</si>
  <si>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</si>
  <si>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</si>
  <si>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</si>
  <si>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</si>
  <si>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</si>
  <si>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</si>
  <si>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</si>
  <si>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</si>
  <si>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</si>
  <si>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</si>
  <si>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</si>
  <si>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</si>
  <si>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</si>
  <si>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</si>
  <si>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</si>
  <si>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</si>
  <si>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</si>
  <si>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</si>
  <si>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</si>
  <si>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</si>
  <si>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</si>
  <si>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</si>
  <si>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</si>
  <si>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</si>
  <si>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</si>
  <si>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</si>
  <si>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</si>
  <si>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</si>
  <si>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</si>
  <si>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</si>
  <si>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</si>
  <si>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</si>
  <si>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</si>
  <si>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</si>
  <si>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</si>
  <si>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</si>
  <si>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</si>
  <si>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</si>
  <si>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</si>
  <si>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</si>
  <si>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</si>
  <si>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</si>
  <si>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</si>
  <si>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</si>
  <si>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</si>
  <si>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</si>
  <si>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</si>
  <si>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</si>
  <si>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</si>
  <si>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</si>
  <si>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</si>
  <si>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</si>
  <si>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</si>
  <si>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</si>
  <si>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</si>
  <si>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</si>
  <si>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</si>
  <si>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</si>
  <si>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</si>
  <si>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</si>
  <si>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</si>
  <si>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</si>
  <si>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</si>
  <si>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</si>
  <si>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</si>
  <si>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</si>
  <si>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</si>
  <si>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</si>
  <si>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</si>
  <si>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</si>
  <si>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</si>
  <si>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</si>
  <si>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</si>
  <si>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</si>
  <si>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</si>
  <si>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</si>
  <si>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</si>
  <si>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</si>
  <si>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</si>
  <si>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</si>
  <si>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</si>
  <si>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</si>
  <si>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</si>
  <si>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</si>
  <si>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</si>
  <si>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</si>
  <si>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</si>
  <si>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</si>
  <si>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</si>
  <si>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</si>
  <si>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</si>
  <si>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</si>
  <si>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</si>
  <si>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</si>
  <si>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</si>
  <si>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</si>
  <si>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</si>
  <si>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</si>
  <si>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</si>
  <si>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</si>
  <si>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</si>
  <si>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</si>
  <si>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</si>
  <si>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</si>
  <si>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</si>
  <si>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</si>
  <si>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</si>
  <si>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</si>
  <si>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</si>
  <si>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</si>
  <si>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</si>
  <si>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</si>
  <si>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</si>
  <si>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</si>
  <si>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</si>
  <si>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</si>
  <si>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</si>
  <si>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</si>
  <si>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</si>
  <si>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</si>
  <si>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</si>
  <si>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</si>
  <si>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</si>
  <si>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</si>
  <si>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</si>
  <si>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</si>
  <si>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</si>
  <si>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</si>
  <si>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</si>
  <si>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</si>
  <si>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</si>
  <si>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</si>
  <si>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</si>
  <si>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</si>
  <si>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</si>
  <si>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</si>
  <si>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</si>
  <si>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</si>
  <si>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</si>
  <si>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</si>
  <si>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</si>
  <si>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</si>
  <si>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</si>
  <si>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</si>
  <si>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</si>
  <si>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</si>
  <si>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</si>
  <si>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</si>
  <si>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</si>
  <si>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</si>
  <si>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</si>
  <si>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</si>
  <si>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</si>
  <si>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</si>
  <si>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</si>
  <si>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</si>
  <si>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</si>
  <si>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</si>
  <si>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</si>
  <si>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</si>
  <si>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</si>
  <si>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</si>
  <si>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</si>
  <si>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</si>
  <si>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</si>
  <si>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</si>
  <si>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</si>
  <si>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</si>
  <si>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</si>
  <si>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</si>
  <si>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</si>
  <si>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</si>
  <si>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</si>
  <si>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</si>
  <si>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</si>
  <si>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</si>
  <si>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</si>
  <si>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</si>
  <si>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</si>
  <si>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</si>
  <si>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</si>
  <si>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</si>
  <si>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</si>
  <si>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</si>
  <si>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</si>
  <si>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</si>
  <si>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</si>
  <si>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</si>
  <si>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</si>
  <si>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</si>
  <si>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</si>
  <si>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</si>
  <si>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</si>
  <si>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</si>
  <si>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</si>
  <si>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</si>
  <si>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</si>
  <si>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</si>
  <si>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</si>
  <si>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</si>
  <si>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</si>
  <si>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</si>
  <si>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</si>
  <si>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</si>
  <si>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</si>
  <si>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</si>
  <si>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</si>
  <si>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</si>
  <si>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</si>
  <si>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</si>
  <si>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</si>
  <si>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</si>
  <si>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</si>
  <si>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</si>
  <si>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</si>
  <si>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</si>
  <si>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</si>
  <si>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</si>
  <si>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</si>
  <si>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</si>
  <si>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</si>
  <si>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</si>
  <si>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</si>
  <si>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</si>
  <si>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</si>
  <si>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</si>
  <si>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</si>
  <si>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</si>
  <si>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</si>
  <si>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</si>
  <si>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</si>
  <si>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</si>
  <si>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</si>
  <si>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</si>
  <si>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</si>
  <si>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</si>
  <si>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</si>
  <si>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</si>
  <si>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</si>
  <si>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</si>
  <si>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</si>
  <si>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</si>
  <si>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</si>
  <si>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</si>
  <si>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</si>
  <si>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</si>
  <si>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</si>
  <si>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</si>
  <si>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</si>
  <si>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</si>
  <si>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</si>
  <si>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</si>
  <si>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</si>
  <si>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</si>
  <si>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</si>
  <si>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</si>
  <si>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</si>
  <si>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</si>
  <si>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</si>
  <si>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</si>
  <si>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</si>
  <si>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</si>
  <si>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</si>
  <si>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</si>
  <si>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</si>
  <si>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</si>
  <si>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</si>
  <si>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</si>
  <si>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</si>
  <si>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</si>
  <si>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</si>
  <si>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</si>
  <si>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</si>
  <si>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</si>
  <si>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</si>
  <si>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</si>
  <si>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</si>
  <si>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</si>
  <si>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</si>
  <si>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</si>
  <si>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</si>
  <si>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</si>
  <si>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</si>
  <si>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</si>
  <si>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</si>
  <si>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</si>
  <si>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</si>
  <si>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</si>
  <si>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</si>
  <si>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</si>
  <si>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</si>
  <si>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</si>
  <si>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</si>
  <si>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</si>
  <si>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</si>
  <si>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</si>
  <si>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</si>
  <si>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</si>
  <si>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</si>
  <si>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</si>
  <si>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</si>
  <si>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</si>
  <si>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</si>
  <si>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</si>
  <si>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</si>
  <si>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</si>
  <si>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</si>
  <si>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</si>
  <si>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</si>
  <si>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</si>
  <si>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</si>
  <si>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</si>
  <si>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</si>
  <si>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</si>
  <si>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</si>
  <si>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</si>
  <si>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</si>
  <si>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</si>
  <si>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</si>
  <si>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</si>
  <si>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</si>
  <si>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</si>
  <si>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</si>
  <si>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</si>
  <si>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</si>
  <si>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</si>
  <si>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</si>
  <si>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</si>
  <si>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</si>
  <si>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</si>
  <si>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</si>
  <si>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</si>
  <si>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</si>
  <si>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</si>
  <si>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</si>
  <si>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</si>
  <si>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</si>
  <si>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</si>
  <si>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</si>
  <si>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</si>
  <si>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</si>
  <si>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</si>
  <si>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</si>
  <si>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</si>
  <si>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</si>
  <si>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</si>
  <si>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</si>
  <si>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</si>
  <si>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</si>
  <si>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</si>
  <si>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</si>
  <si>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</si>
  <si>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</si>
  <si>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</si>
  <si>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</si>
  <si>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</si>
  <si>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</si>
  <si>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</si>
  <si>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</si>
  <si>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</si>
  <si>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</si>
  <si>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</si>
  <si>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</si>
  <si>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</si>
  <si>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</si>
  <si>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</si>
  <si>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</si>
  <si>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</si>
  <si>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</si>
  <si>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</si>
  <si>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</si>
  <si>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</si>
  <si>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</si>
  <si>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</si>
  <si>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</si>
  <si>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</si>
  <si>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</si>
  <si>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</si>
  <si>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</si>
  <si>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</si>
  <si>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</si>
  <si>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</si>
  <si>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</si>
  <si>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</si>
  <si>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</si>
  <si>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</si>
  <si>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</si>
  <si>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</si>
  <si>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</si>
  <si>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</si>
  <si>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</si>
  <si>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</si>
  <si>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</si>
  <si>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</si>
  <si>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</si>
  <si>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</si>
  <si>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</si>
  <si>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</si>
  <si>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</si>
  <si>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</si>
  <si>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</si>
  <si>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</si>
  <si>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</si>
  <si>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</si>
  <si>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</si>
  <si>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</si>
  <si>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</si>
  <si>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</si>
  <si>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</si>
  <si>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</si>
  <si>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</si>
  <si>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</si>
  <si>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</si>
  <si>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</si>
  <si>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</si>
  <si>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</si>
  <si>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</si>
  <si>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</si>
  <si>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</si>
  <si>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</si>
  <si>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</si>
  <si>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</si>
  <si>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</si>
  <si>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</si>
  <si>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</si>
  <si>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</si>
  <si>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</si>
  <si>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</si>
  <si>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</si>
  <si>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</si>
  <si>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</si>
  <si>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</si>
  <si>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</si>
  <si>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</si>
  <si>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</si>
  <si>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</si>
  <si>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</si>
  <si>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</si>
  <si>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</si>
  <si>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</si>
  <si>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</si>
  <si>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</si>
  <si>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</si>
  <si>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</si>
  <si>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</si>
  <si>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</si>
  <si>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</si>
  <si>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</si>
  <si>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</si>
  <si>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</si>
  <si>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</si>
  <si>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</si>
  <si>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</si>
  <si>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</si>
  <si>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</si>
  <si>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</si>
  <si>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</si>
  <si>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</si>
  <si>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</si>
  <si>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</si>
  <si>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</si>
  <si>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</si>
  <si>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</si>
  <si>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</si>
  <si>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</si>
  <si>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</si>
  <si>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</si>
  <si>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</si>
  <si>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</si>
  <si>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</si>
  <si>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</si>
  <si>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</si>
  <si>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</si>
  <si>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</si>
  <si>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</si>
  <si>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</si>
  <si>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</si>
  <si>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</si>
  <si>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</si>
  <si>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</si>
  <si>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</si>
  <si>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</si>
  <si>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</si>
  <si>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</si>
  <si>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</si>
  <si>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</si>
  <si>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</si>
  <si>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</si>
  <si>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</si>
  <si>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</si>
  <si>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</si>
  <si>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</si>
  <si>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</si>
  <si>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</si>
  <si>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</si>
  <si>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</si>
  <si>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</si>
  <si>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</si>
  <si>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</si>
  <si>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</si>
  <si>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</si>
  <si>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</si>
  <si>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</si>
  <si>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</si>
  <si>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</si>
  <si>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</si>
  <si>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</si>
  <si>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</si>
  <si>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</si>
  <si>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</si>
  <si>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</si>
  <si>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</si>
  <si>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</si>
  <si>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</si>
  <si>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</si>
  <si>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</si>
  <si>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</si>
  <si>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</si>
  <si>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</si>
  <si>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</si>
  <si>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</si>
  <si>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</si>
  <si>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</si>
  <si>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</si>
  <si>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</si>
  <si>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</si>
  <si>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</si>
  <si>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</si>
  <si>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</si>
  <si>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</si>
  <si>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</si>
  <si>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</si>
  <si>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</si>
  <si>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</si>
  <si>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</si>
  <si>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</si>
  <si>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</si>
  <si>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</si>
  <si>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</si>
  <si>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</si>
  <si>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</si>
  <si>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</si>
  <si>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</si>
  <si>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</si>
  <si>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</si>
  <si>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</si>
  <si>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</si>
  <si>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</si>
  <si>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</si>
  <si>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</si>
  <si>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</si>
  <si>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</si>
  <si>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</si>
  <si>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</si>
  <si>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</si>
  <si>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</si>
  <si>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</si>
  <si>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</si>
  <si>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</si>
  <si>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</si>
  <si>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</si>
  <si>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</si>
  <si>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</si>
  <si>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</si>
  <si>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</si>
  <si>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</si>
  <si>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</si>
  <si>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</si>
  <si>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</si>
  <si>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</si>
  <si>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</si>
  <si>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</si>
  <si>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</si>
  <si>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</si>
  <si>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</si>
  <si>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</si>
  <si>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</si>
  <si>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</si>
  <si>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</si>
  <si>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</si>
  <si>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</si>
  <si>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</si>
  <si>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</si>
  <si>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</si>
  <si>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</si>
  <si>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</si>
  <si>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</si>
  <si>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</si>
  <si>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</si>
  <si>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</si>
  <si>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</si>
  <si>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</si>
  <si>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</si>
  <si>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</si>
  <si>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</si>
  <si>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</si>
  <si>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</si>
  <si>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</si>
  <si>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</si>
  <si>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</si>
  <si>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</si>
  <si>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</si>
  <si>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</si>
  <si>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</si>
  <si>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</si>
  <si>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</si>
  <si>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</si>
  <si>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</si>
  <si>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</si>
  <si>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</si>
  <si>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</si>
  <si>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</si>
  <si>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</si>
  <si>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</si>
  <si>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</si>
  <si>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</si>
  <si>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</si>
  <si>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</si>
  <si>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</si>
  <si>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</si>
  <si>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</si>
  <si>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</si>
  <si>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</si>
  <si>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</si>
  <si>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</si>
  <si>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</si>
  <si>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</si>
  <si>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</si>
  <si>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</si>
  <si>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</si>
  <si>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</si>
  <si>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</si>
  <si>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</si>
  <si>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</si>
  <si>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</si>
  <si>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</si>
  <si>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</si>
  <si>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</si>
  <si>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</si>
  <si>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</si>
  <si>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</si>
  <si>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</si>
  <si>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</si>
  <si>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</si>
  <si>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</si>
  <si>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</si>
  <si>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</si>
  <si>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</si>
  <si>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</si>
  <si>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</si>
  <si>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</si>
  <si>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</si>
  <si>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</si>
  <si>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</si>
  <si>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</si>
  <si>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</si>
  <si>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</si>
  <si>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</si>
  <si>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</si>
  <si>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</si>
  <si>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</si>
  <si>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</si>
  <si>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</si>
  <si>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</si>
  <si>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</si>
  <si>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</si>
  <si>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</si>
  <si>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</si>
  <si>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</si>
  <si>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</si>
  <si>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</si>
  <si>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</si>
  <si>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</si>
  <si>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</si>
  <si>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</si>
  <si>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</si>
  <si>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</si>
  <si>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</si>
  <si>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</si>
  <si>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</si>
  <si>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</si>
  <si>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</si>
  <si>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</si>
  <si>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</si>
  <si>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</si>
  <si>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</si>
  <si>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</si>
  <si>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</si>
  <si>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</si>
  <si>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</si>
  <si>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</si>
  <si>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</si>
  <si>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</si>
  <si>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</si>
  <si>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</si>
  <si>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</si>
  <si>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</si>
  <si>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</si>
  <si>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</si>
  <si>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</si>
  <si>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</si>
  <si>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</si>
  <si>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</si>
  <si>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</si>
  <si>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</si>
  <si>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</si>
  <si>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</si>
  <si>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</si>
  <si>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</si>
  <si>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</si>
  <si>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</si>
  <si>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</si>
  <si>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</si>
  <si>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</si>
  <si>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</si>
  <si>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</si>
  <si>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</si>
  <si>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</si>
  <si>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</si>
  <si>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</si>
  <si>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</si>
  <si>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</si>
  <si>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</si>
  <si>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</si>
  <si>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</si>
  <si>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</si>
  <si>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</si>
  <si>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</si>
  <si>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</si>
  <si>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</si>
  <si>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</si>
  <si>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</si>
  <si>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</si>
  <si>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</si>
  <si>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</si>
  <si>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</si>
  <si>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</si>
  <si>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</si>
  <si>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</si>
  <si>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</si>
  <si>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</si>
  <si>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</si>
  <si>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</si>
  <si>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</si>
  <si>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</si>
  <si>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</si>
  <si>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</si>
  <si>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</si>
  <si>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</si>
  <si>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</si>
  <si>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</si>
  <si>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</si>
  <si>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</si>
  <si>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</si>
  <si>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</si>
  <si>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</si>
  <si>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</si>
  <si>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</si>
  <si>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</si>
  <si>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</si>
  <si>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</si>
  <si>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</si>
  <si>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</si>
  <si>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</si>
  <si>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</si>
  <si>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</si>
  <si>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</si>
  <si>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</si>
  <si>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</si>
  <si>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</si>
  <si>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</si>
  <si>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</si>
  <si>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</si>
  <si>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</si>
  <si>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</si>
  <si>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</si>
  <si>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</si>
  <si>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</si>
  <si>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</si>
  <si>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</si>
  <si>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</si>
  <si>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</si>
  <si>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</si>
  <si>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</si>
  <si>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</si>
  <si>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</si>
  <si>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</si>
  <si>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</si>
  <si>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</si>
  <si>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</si>
  <si>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</si>
  <si>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</si>
  <si>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</si>
  <si>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</si>
  <si>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</si>
  <si>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</si>
  <si>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</si>
  <si>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</si>
  <si>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</si>
  <si>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</si>
  <si>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</si>
  <si>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</si>
  <si>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</si>
  <si>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</si>
  <si>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</si>
  <si>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</si>
  <si>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</si>
  <si>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</si>
  <si>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</si>
  <si>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</si>
  <si>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</si>
  <si>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</si>
  <si>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</si>
  <si>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</si>
  <si>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</si>
  <si>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</si>
  <si>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</si>
  <si>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</si>
  <si>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</si>
  <si>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</si>
  <si>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</si>
  <si>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</si>
  <si>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</si>
  <si>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</si>
  <si>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</si>
  <si>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</si>
  <si>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</si>
  <si>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</si>
  <si>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</si>
  <si>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</si>
  <si>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</si>
  <si>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</si>
  <si>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</si>
  <si>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</si>
  <si>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</si>
  <si>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</si>
  <si>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</si>
  <si>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</si>
  <si>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</si>
  <si>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</si>
  <si>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</si>
  <si>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</si>
  <si>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</si>
  <si>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</si>
  <si>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</si>
  <si>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</si>
  <si>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</si>
  <si>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</si>
  <si>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</si>
  <si>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</si>
  <si>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</si>
  <si>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</si>
  <si>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</si>
  <si>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</si>
  <si>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</si>
  <si>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</si>
  <si>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</si>
  <si>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</si>
  <si>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</si>
  <si>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</si>
  <si>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</si>
  <si>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</si>
  <si>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</si>
  <si>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</si>
  <si>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</si>
  <si>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</si>
  <si>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</si>
  <si>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</si>
  <si>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</si>
  <si>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</si>
  <si>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</si>
  <si>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</si>
  <si>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</si>
  <si>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</si>
  <si>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</si>
  <si>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</si>
  <si>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</si>
  <si>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</si>
  <si>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</si>
  <si>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</si>
  <si>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</si>
  <si>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</si>
  <si>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</si>
  <si>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</si>
  <si>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</si>
  <si>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</si>
  <si>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</si>
  <si>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</si>
  <si>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</si>
  <si>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</si>
  <si>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</si>
  <si>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</si>
  <si>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</si>
  <si>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</si>
  <si>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</si>
  <si>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</si>
  <si>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</si>
  <si>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</si>
  <si>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</si>
  <si>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</si>
  <si>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</si>
  <si>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</si>
  <si>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</si>
  <si>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</si>
  <si>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</si>
  <si>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</si>
  <si>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</si>
  <si>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</si>
  <si>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</si>
  <si>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</si>
  <si>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</si>
  <si>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</si>
  <si>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</si>
  <si>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</si>
  <si>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</si>
  <si>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</si>
  <si>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</si>
  <si>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</si>
  <si>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</si>
  <si>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</si>
  <si>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</si>
  <si>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</si>
  <si>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</si>
  <si>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</si>
  <si>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</si>
  <si>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</si>
  <si>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</si>
  <si>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</si>
  <si>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</si>
  <si>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</si>
  <si>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</si>
  <si>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</si>
  <si>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</si>
  <si>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</si>
  <si>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</si>
  <si>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</si>
  <si>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</si>
  <si>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</si>
  <si>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</si>
  <si>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</si>
  <si>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</si>
  <si>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</si>
  <si>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</si>
  <si>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</si>
  <si>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</si>
  <si>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</si>
  <si>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</si>
  <si>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</si>
  <si>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</si>
  <si>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</si>
  <si>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</si>
  <si>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</si>
  <si>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</si>
  <si>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</si>
  <si>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</si>
  <si>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</si>
  <si>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</si>
  <si>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</si>
  <si>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</si>
  <si>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</si>
  <si>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</si>
  <si>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</si>
  <si>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</si>
  <si>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</si>
  <si>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</si>
  <si>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</si>
  <si>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</si>
  <si>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</si>
  <si>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</si>
  <si>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</si>
  <si>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</si>
  <si>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</si>
  <si>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</si>
  <si>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</si>
  <si>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</si>
  <si>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</si>
  <si>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</si>
  <si>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</si>
  <si>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</si>
  <si>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</si>
  <si>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</si>
  <si>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</si>
  <si>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</si>
  <si>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</si>
  <si>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</si>
  <si>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</si>
  <si>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</si>
  <si>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</si>
  <si>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</si>
  <si>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</si>
  <si>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</si>
  <si>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</si>
  <si>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</si>
  <si>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</si>
  <si>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</si>
  <si>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</si>
  <si>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</si>
  <si>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</si>
  <si>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</si>
  <si>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</si>
  <si>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</si>
  <si>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</si>
  <si>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</si>
  <si>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</si>
  <si>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</si>
  <si>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</si>
  <si>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</si>
  <si>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</si>
  <si>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</si>
  <si>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</si>
  <si>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</si>
  <si>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</si>
  <si>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</si>
  <si>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</si>
  <si>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</si>
  <si>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</si>
  <si>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</si>
  <si>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</si>
  <si>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</si>
  <si>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</si>
  <si>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</si>
  <si>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</si>
  <si>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</si>
  <si>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</si>
  <si>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</si>
  <si>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</si>
  <si>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</si>
  <si>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</si>
  <si>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</si>
  <si>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</si>
  <si>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</si>
  <si>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</si>
  <si>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</si>
  <si>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</si>
  <si>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</si>
  <si>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</si>
  <si>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</si>
  <si>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</si>
  <si>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</si>
  <si>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</si>
  <si>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</si>
  <si>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</si>
  <si>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</si>
  <si>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</si>
  <si>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</si>
  <si>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</si>
  <si>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</si>
  <si>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</si>
  <si>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</si>
  <si>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</si>
  <si>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</si>
  <si>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</si>
  <si>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</si>
  <si>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</si>
  <si>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</si>
  <si>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</si>
  <si>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</si>
  <si>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</si>
  <si>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</si>
  <si>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</si>
  <si>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</si>
  <si>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</si>
  <si>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</si>
  <si>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</si>
  <si>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</si>
  <si>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</si>
  <si>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</si>
  <si>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</si>
  <si>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</si>
  <si>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</si>
  <si>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</si>
  <si>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</si>
  <si>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</si>
  <si>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</si>
  <si>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</si>
  <si>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</si>
  <si>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</si>
  <si>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</si>
  <si>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</si>
  <si>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</si>
  <si>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</si>
  <si>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</si>
  <si>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</si>
  <si>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</si>
  <si>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</si>
  <si>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</si>
  <si>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</si>
  <si>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</si>
  <si>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</si>
  <si>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</si>
  <si>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</si>
  <si>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</si>
  <si>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</si>
  <si>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</si>
  <si>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</si>
  <si>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</si>
  <si>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</si>
  <si>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</si>
  <si>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</si>
  <si>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</si>
  <si>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</si>
  <si>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</si>
  <si>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</si>
  <si>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</si>
  <si>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</si>
  <si>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</si>
  <si>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</si>
  <si>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</si>
  <si>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</si>
  <si>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</si>
  <si>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</si>
  <si>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</si>
  <si>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</si>
  <si>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</si>
  <si>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</si>
  <si>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</si>
  <si>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</si>
  <si>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</si>
  <si>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</si>
  <si>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</si>
  <si>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</si>
  <si>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</si>
  <si>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</si>
  <si>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</si>
  <si>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</si>
  <si>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</si>
  <si>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</si>
  <si>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</si>
  <si>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</si>
  <si>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</si>
  <si>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</si>
  <si>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</si>
  <si>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</si>
  <si>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</si>
  <si>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</si>
  <si>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</si>
  <si>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</si>
  <si>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</si>
  <si>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</si>
  <si>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</si>
  <si>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</si>
  <si>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</si>
  <si>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</si>
  <si>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</si>
  <si>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</si>
  <si>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</si>
  <si>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</si>
  <si>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</si>
  <si>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</si>
  <si>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</si>
  <si>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</si>
  <si>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</si>
  <si>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</si>
  <si>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</si>
  <si>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</si>
  <si>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</si>
  <si>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</si>
  <si>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</si>
  <si>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</si>
  <si>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</si>
  <si>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</si>
  <si>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</si>
  <si>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</si>
  <si>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</si>
  <si>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</si>
  <si>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</si>
  <si>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</si>
  <si>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</si>
  <si>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</si>
  <si>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</si>
  <si>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</si>
  <si>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</si>
  <si>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</si>
  <si>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</si>
  <si>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</si>
  <si>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</si>
  <si>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</si>
  <si>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</si>
  <si>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</si>
  <si>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</si>
  <si>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</si>
  <si>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</si>
  <si>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</si>
  <si>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</si>
  <si>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</si>
  <si>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</si>
  <si>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</si>
  <si>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</si>
  <si>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</si>
  <si>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</si>
  <si>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</si>
  <si>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</si>
  <si>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</si>
  <si>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</si>
  <si>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</si>
  <si>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</si>
  <si>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</si>
  <si>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</si>
  <si>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</si>
  <si>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</si>
  <si>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</si>
  <si>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</si>
  <si>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</si>
  <si>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</si>
  <si>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</si>
  <si>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</si>
  <si>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</si>
  <si>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</si>
  <si>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</si>
  <si>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</si>
  <si>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</si>
  <si>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</si>
  <si>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</si>
  <si>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</si>
  <si>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</si>
  <si>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</si>
  <si>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</si>
  <si>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</si>
  <si>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</si>
  <si>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</si>
  <si>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</si>
  <si>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</si>
  <si>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</si>
  <si>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</si>
  <si>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</si>
  <si>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</si>
  <si>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</si>
  <si>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</si>
  <si>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</si>
  <si>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</si>
  <si>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</si>
  <si>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</si>
  <si>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</si>
  <si>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</si>
  <si>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</si>
  <si>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</si>
  <si>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</si>
  <si>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</si>
  <si>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</si>
  <si>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</si>
  <si>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</si>
  <si>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</si>
  <si>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</si>
  <si>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</si>
  <si>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</si>
  <si>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</si>
  <si>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</si>
  <si>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</si>
  <si>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</si>
  <si>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</si>
  <si>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</si>
  <si>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</si>
  <si>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</si>
  <si>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</si>
  <si>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</si>
  <si>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</si>
  <si>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</si>
  <si>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</si>
  <si>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</si>
  <si>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</si>
  <si>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</si>
  <si>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</si>
  <si>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</si>
  <si>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</si>
  <si>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</si>
  <si>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</si>
  <si>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</si>
  <si>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</si>
  <si>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</si>
  <si>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</si>
  <si>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</si>
  <si>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</si>
  <si>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</si>
  <si>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</si>
  <si>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</si>
  <si>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</si>
  <si>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</si>
  <si>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</si>
  <si>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</si>
  <si>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</si>
  <si>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</si>
  <si>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</si>
  <si>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</si>
  <si>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</si>
  <si>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</si>
  <si>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</si>
  <si>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</si>
  <si>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</si>
  <si>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</si>
  <si>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</si>
  <si>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</si>
  <si>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</si>
  <si>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</si>
  <si>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</si>
  <si>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</si>
  <si>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</si>
  <si>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</si>
  <si>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</si>
  <si>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</si>
  <si>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</si>
  <si>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</si>
  <si>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</si>
  <si>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</si>
  <si>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</si>
  <si>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</si>
  <si>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</si>
  <si>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</si>
  <si>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</si>
  <si>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</si>
  <si>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</si>
  <si>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</si>
  <si>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</si>
  <si>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</si>
  <si>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</si>
  <si>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</si>
  <si>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</si>
  <si>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</si>
  <si>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</si>
  <si>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</si>
  <si>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</si>
  <si>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</si>
  <si>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</si>
  <si>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</si>
  <si>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</si>
  <si>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</si>
  <si>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</si>
  <si>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</si>
  <si>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</si>
  <si>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</si>
  <si>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</si>
  <si>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</si>
  <si>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</si>
  <si>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</si>
  <si>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</si>
  <si>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</si>
  <si>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</si>
  <si>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</si>
  <si>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</si>
  <si>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</si>
  <si>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</si>
  <si>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</si>
  <si>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</si>
  <si>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</si>
  <si>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</si>
  <si>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</si>
  <si>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</si>
  <si>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</si>
  <si>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</si>
  <si>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</si>
  <si>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</si>
  <si>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</si>
  <si>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</si>
  <si>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</si>
  <si>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</si>
  <si>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</si>
  <si>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</si>
  <si>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</si>
  <si>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</si>
  <si>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</si>
  <si>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</si>
  <si>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</si>
  <si>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</si>
  <si>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</si>
  <si>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</si>
  <si>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</si>
  <si>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</si>
  <si>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</si>
  <si>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</si>
  <si>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</si>
  <si>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</si>
  <si>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</si>
  <si>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</si>
  <si>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</si>
  <si>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</si>
  <si>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</si>
  <si>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</si>
  <si>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</si>
  <si>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</si>
  <si>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</si>
  <si>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</si>
  <si>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</si>
  <si>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</si>
  <si>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</si>
  <si>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</si>
  <si>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</si>
  <si>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</si>
  <si>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</si>
  <si>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</si>
  <si>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</si>
  <si>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</si>
  <si>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</si>
  <si>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</si>
  <si>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</si>
  <si>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</si>
  <si>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</si>
  <si>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</si>
  <si>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</si>
  <si>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</si>
  <si>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</si>
  <si>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</si>
  <si>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</si>
  <si>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</si>
  <si>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</si>
  <si>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</si>
  <si>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</si>
  <si>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</si>
  <si>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</si>
  <si>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</si>
  <si>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</si>
  <si>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</si>
  <si>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</si>
  <si>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</si>
  <si>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</si>
  <si>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</si>
  <si>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</si>
  <si>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</si>
  <si>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</si>
  <si>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</si>
  <si>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</si>
  <si>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</si>
  <si>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</si>
  <si>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</si>
  <si>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</si>
  <si>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</si>
  <si>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</si>
  <si>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</si>
  <si>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</si>
  <si>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</si>
  <si>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</si>
  <si>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</si>
  <si>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</si>
  <si>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</si>
  <si>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</si>
  <si>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</si>
  <si>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</si>
  <si>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</si>
  <si>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</si>
  <si>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</si>
  <si>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</si>
  <si>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</si>
  <si>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</si>
  <si>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</si>
  <si>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</si>
  <si>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</si>
  <si>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</si>
  <si>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</si>
  <si>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</si>
  <si>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</si>
  <si>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</si>
  <si>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</si>
  <si>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</si>
  <si>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</si>
  <si>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</si>
  <si>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</si>
  <si>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</si>
  <si>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</si>
  <si>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</si>
  <si>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</si>
  <si>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</si>
  <si>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</si>
  <si>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</si>
  <si>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</si>
  <si>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</si>
  <si>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</si>
  <si>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</si>
  <si>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</si>
  <si>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</si>
  <si>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</si>
  <si>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</si>
  <si>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</si>
  <si>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</si>
  <si>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</si>
  <si>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</si>
  <si>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</si>
  <si>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</si>
  <si>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</si>
  <si>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</si>
  <si>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</si>
  <si>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</si>
  <si>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</si>
  <si>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</si>
  <si>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</si>
  <si>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</si>
  <si>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</si>
  <si>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</si>
  <si>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</si>
  <si>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</si>
  <si>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</si>
  <si>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</si>
  <si>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</si>
  <si>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</si>
  <si>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</si>
  <si>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</si>
  <si>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</si>
  <si>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</si>
  <si>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</si>
  <si>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</si>
  <si>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</si>
  <si>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</si>
  <si>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</si>
  <si>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</si>
  <si>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</si>
  <si>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</si>
  <si>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</si>
  <si>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</si>
  <si>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</si>
  <si>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</si>
  <si>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</si>
  <si>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</si>
  <si>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</si>
  <si>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</si>
  <si>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</si>
  <si>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</si>
  <si>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</si>
  <si>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</si>
  <si>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</si>
  <si>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</si>
  <si>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</si>
  <si>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</si>
  <si>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</si>
  <si>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</si>
  <si>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</si>
  <si>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</si>
  <si>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</si>
  <si>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</si>
  <si>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</si>
  <si>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</si>
  <si>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</si>
  <si>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</si>
  <si>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</si>
  <si>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</si>
  <si>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</si>
  <si>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</si>
  <si>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</si>
  <si>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</si>
  <si>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</si>
  <si>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</si>
  <si>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</si>
  <si>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</si>
  <si>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</si>
  <si>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</si>
  <si>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</si>
  <si>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</si>
  <si>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</si>
  <si>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</si>
  <si>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</si>
  <si>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</si>
  <si>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</si>
  <si>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</si>
  <si>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</si>
  <si>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</si>
  <si>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</si>
  <si>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</si>
  <si>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</si>
  <si>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</si>
  <si>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</si>
  <si>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</si>
  <si>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</si>
  <si>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</si>
  <si>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</si>
  <si>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</si>
  <si>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</si>
  <si>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</si>
  <si>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</si>
  <si>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</si>
  <si>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</si>
  <si>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</si>
  <si>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</si>
  <si>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</si>
  <si>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</si>
  <si>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</si>
  <si>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</si>
  <si>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</si>
  <si>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</si>
  <si>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</si>
  <si>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</si>
  <si>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</si>
  <si>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</si>
  <si>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</si>
  <si>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</si>
  <si>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</si>
  <si>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</si>
  <si>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</si>
  <si>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</si>
  <si>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</si>
  <si>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</si>
  <si>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</si>
  <si>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</si>
  <si>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</si>
  <si>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</si>
  <si>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</si>
  <si>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</si>
  <si>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</si>
  <si>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</si>
  <si>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</si>
  <si>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</si>
  <si>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</si>
  <si>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</si>
  <si>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</si>
  <si>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</si>
  <si>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</si>
  <si>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</si>
  <si>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</si>
  <si>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</si>
  <si>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</si>
  <si>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</si>
  <si>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</si>
  <si>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</si>
  <si>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</si>
  <si>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</si>
  <si>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</si>
  <si>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</si>
  <si>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</si>
  <si>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</si>
  <si>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</si>
  <si>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</si>
  <si>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</si>
  <si>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</si>
  <si>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</si>
  <si>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</si>
  <si>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</si>
  <si>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</si>
  <si>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</si>
  <si>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</si>
  <si>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</si>
  <si>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</si>
  <si>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</si>
  <si>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</si>
  <si>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</si>
  <si>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</si>
  <si>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</si>
  <si>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</si>
  <si>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</si>
  <si>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</si>
  <si>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</si>
  <si>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</si>
  <si>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</si>
  <si>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</si>
  <si>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</si>
  <si>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</si>
  <si>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</si>
  <si>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</si>
  <si>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</si>
  <si>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</si>
  <si>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</si>
  <si>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</si>
  <si>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</si>
  <si>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</si>
  <si>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</si>
  <si>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</si>
  <si>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</si>
  <si>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</si>
  <si>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</si>
  <si>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</si>
  <si>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</si>
  <si>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</si>
  <si>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</si>
  <si>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</si>
  <si>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</si>
  <si>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</si>
  <si>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</si>
  <si>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</si>
  <si>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</si>
  <si>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</si>
  <si>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</si>
  <si>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</si>
  <si>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</si>
  <si>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</si>
  <si>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</si>
  <si>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</si>
  <si>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</si>
  <si>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</si>
  <si>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</si>
  <si>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</si>
  <si>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</si>
  <si>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</si>
  <si>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</si>
  <si>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</si>
  <si>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</si>
  <si>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</si>
  <si>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</si>
  <si>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</si>
  <si>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</si>
  <si>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</si>
  <si>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</si>
  <si>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</si>
  <si>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</si>
  <si>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</si>
  <si>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</si>
  <si>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</si>
  <si>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</si>
  <si>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</si>
  <si>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</si>
  <si>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</si>
  <si>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</si>
  <si>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</si>
  <si>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</si>
  <si>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</si>
  <si>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</si>
  <si>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</si>
  <si>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</si>
  <si>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</si>
  <si>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</si>
  <si>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</si>
  <si>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</si>
  <si>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</si>
  <si>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</si>
  <si>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</si>
  <si>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</si>
  <si>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</si>
  <si>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</si>
  <si>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</si>
  <si>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</si>
  <si>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</si>
  <si>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</si>
  <si>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</si>
  <si>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</si>
  <si>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</si>
  <si>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</si>
  <si>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</si>
  <si>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</si>
  <si>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</si>
  <si>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</si>
  <si>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</si>
  <si>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</si>
  <si>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</si>
  <si>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</si>
  <si>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</si>
  <si>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</si>
  <si>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</si>
  <si>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</si>
  <si>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</si>
  <si>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</si>
  <si>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</si>
  <si>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</si>
  <si>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</si>
  <si>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</si>
  <si>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</si>
  <si>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</si>
  <si>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</si>
  <si>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</si>
  <si>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</si>
  <si>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</si>
  <si>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</si>
  <si>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</si>
  <si>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</si>
  <si>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</si>
  <si>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</si>
  <si>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</si>
  <si>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</si>
  <si>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</si>
  <si>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</si>
  <si>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</si>
  <si>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</si>
  <si>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</si>
  <si>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</si>
  <si>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</si>
  <si>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</si>
  <si>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</si>
  <si>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</si>
  <si>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</si>
  <si>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</si>
  <si>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</si>
  <si>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</si>
  <si>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</si>
  <si>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</si>
  <si>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</si>
  <si>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</si>
  <si>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</si>
  <si>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</si>
  <si>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</si>
  <si>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</si>
  <si>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</si>
  <si>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</si>
  <si>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</si>
  <si>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</si>
  <si>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</si>
  <si>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</si>
  <si>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</si>
  <si>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</si>
  <si>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</si>
  <si>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</si>
  <si>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</si>
  <si>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</si>
  <si>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</si>
  <si>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</si>
  <si>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</si>
  <si>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</si>
  <si>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</si>
  <si>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</si>
  <si>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</si>
  <si>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</si>
  <si>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</si>
  <si>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</si>
  <si>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</si>
  <si>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</si>
  <si>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</si>
  <si>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</si>
  <si>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</si>
  <si>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</si>
  <si>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</si>
  <si>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</si>
  <si>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</si>
  <si>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</si>
  <si>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</si>
  <si>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</si>
  <si>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</si>
  <si>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</si>
  <si>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</si>
  <si>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</si>
  <si>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</si>
  <si>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</si>
  <si>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</si>
  <si>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</si>
  <si>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</si>
  <si>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</si>
  <si>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</si>
  <si>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</si>
  <si>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</si>
  <si>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</si>
  <si>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</si>
  <si>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</si>
  <si>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</si>
  <si>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</si>
  <si>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</si>
  <si>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</si>
  <si>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</si>
  <si>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</si>
  <si>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</si>
  <si>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</si>
  <si>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</si>
  <si>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</si>
  <si>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</si>
  <si>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</si>
  <si>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</si>
  <si>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</si>
  <si>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</si>
  <si>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</si>
  <si>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</si>
  <si>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</si>
  <si>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</si>
  <si>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</si>
  <si>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</si>
  <si>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</si>
  <si>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</si>
  <si>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</si>
  <si>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</si>
  <si>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</si>
  <si>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</si>
  <si>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</si>
  <si>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</si>
  <si>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</si>
  <si>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</si>
  <si>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</si>
  <si>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</si>
  <si>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</si>
  <si>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</si>
  <si>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</si>
  <si>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</si>
  <si>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</si>
  <si>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</si>
  <si>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</si>
  <si>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</si>
  <si>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</si>
  <si>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</si>
  <si>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</si>
  <si>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</si>
  <si>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</si>
  <si>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</si>
  <si>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</si>
  <si>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</si>
  <si>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</si>
  <si>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</si>
  <si>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</si>
  <si>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</si>
  <si>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</si>
  <si>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</si>
  <si>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</si>
  <si>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</si>
  <si>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</si>
  <si>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</si>
  <si>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</si>
  <si>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</si>
  <si>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</si>
  <si>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</si>
  <si>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</si>
  <si>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</si>
  <si>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</si>
  <si>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</si>
  <si>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</si>
  <si>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</si>
  <si>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</si>
  <si>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</si>
  <si>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</si>
  <si>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</si>
  <si>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</si>
  <si>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</si>
  <si>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</si>
  <si>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</si>
  <si>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</si>
  <si>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</si>
  <si>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</si>
  <si>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</si>
  <si>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</si>
  <si>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</si>
  <si>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</si>
  <si>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</si>
  <si>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</si>
  <si>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</si>
  <si>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</si>
  <si>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</si>
  <si>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</si>
  <si>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</si>
  <si>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</si>
  <si>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</si>
  <si>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</si>
  <si>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</si>
  <si>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</si>
  <si>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</si>
  <si>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</si>
  <si>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</si>
  <si>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</si>
  <si>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</si>
  <si>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</si>
  <si>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</si>
  <si>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</si>
  <si>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</si>
  <si>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</si>
  <si>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</si>
  <si>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</si>
  <si>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</si>
  <si>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</si>
  <si>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</si>
  <si>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</si>
  <si>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</si>
  <si>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</si>
  <si>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</si>
  <si>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</si>
  <si>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</si>
  <si>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</si>
  <si>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</si>
  <si>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</si>
  <si>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</si>
  <si>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</si>
  <si>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</si>
  <si>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</si>
  <si>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</si>
  <si>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</si>
  <si>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</si>
  <si>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</si>
  <si>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</si>
  <si>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</si>
  <si>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</si>
  <si>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</si>
  <si>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</si>
  <si>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</si>
  <si>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</si>
  <si>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</si>
  <si>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</si>
  <si>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</si>
  <si>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</si>
  <si>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</si>
  <si>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</si>
  <si>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</si>
  <si>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</si>
  <si>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</si>
  <si>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</si>
  <si>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</si>
  <si>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</si>
  <si>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</si>
  <si>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</si>
  <si>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</si>
  <si>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</si>
  <si>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</si>
  <si>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</si>
  <si>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</si>
  <si>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</si>
  <si>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</si>
  <si>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</si>
  <si>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</si>
  <si>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</si>
  <si>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</si>
  <si>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</si>
  <si>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</si>
  <si>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</si>
  <si>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</si>
  <si>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</si>
  <si>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</si>
  <si>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</si>
  <si>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</si>
  <si>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</si>
  <si>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</si>
  <si>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</si>
  <si>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</si>
  <si>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</si>
  <si>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</si>
  <si>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</si>
  <si>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</si>
  <si>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</si>
  <si>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</si>
  <si>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</si>
  <si>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</si>
  <si>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</si>
  <si>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</si>
  <si>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</si>
  <si>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</si>
  <si>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</si>
  <si>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</si>
  <si>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</si>
  <si>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</si>
  <si>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</si>
  <si>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</si>
  <si>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</si>
  <si>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</si>
  <si>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</si>
  <si>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</si>
  <si>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</si>
  <si>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</si>
  <si>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</si>
  <si>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</si>
  <si>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</si>
  <si>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</si>
  <si>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</si>
  <si>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</si>
  <si>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</si>
  <si>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</si>
  <si>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</si>
  <si>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</si>
  <si>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</si>
  <si>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</si>
  <si>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</si>
  <si>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</si>
  <si>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</si>
  <si>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</si>
  <si>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</si>
  <si>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</si>
  <si>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</si>
  <si>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</si>
  <si>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</si>
  <si>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</si>
  <si>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</si>
  <si>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</si>
  <si>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</si>
  <si>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</si>
  <si>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</si>
  <si>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</si>
  <si>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</si>
  <si>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</si>
  <si>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</si>
  <si>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</si>
  <si>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</si>
  <si>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</si>
  <si>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</si>
  <si>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</si>
  <si>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</si>
  <si>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</si>
  <si>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</si>
  <si>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</si>
  <si>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</si>
  <si>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</si>
  <si>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</si>
  <si>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</si>
  <si>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</si>
  <si>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</si>
  <si>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</si>
  <si>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</si>
  <si>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</si>
  <si>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</si>
  <si>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</si>
  <si>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</si>
  <si>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</si>
  <si>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</si>
  <si>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</si>
  <si>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</si>
  <si>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</si>
  <si>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</si>
  <si>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</si>
  <si>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</si>
  <si>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</si>
  <si>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</si>
  <si>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</si>
  <si>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</si>
  <si>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</si>
  <si>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</si>
  <si>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</si>
  <si>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</si>
  <si>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</si>
  <si>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</si>
  <si>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</si>
  <si>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</si>
  <si>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</si>
  <si>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</si>
  <si>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</si>
  <si>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</si>
  <si>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</si>
  <si>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</si>
  <si>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</si>
  <si>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</si>
  <si>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</si>
  <si>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</si>
  <si>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</si>
  <si>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</si>
  <si>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</si>
  <si>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</si>
  <si>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</si>
  <si>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</si>
  <si>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</si>
  <si>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</si>
  <si>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</si>
  <si>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</si>
  <si>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</si>
  <si>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</si>
  <si>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</si>
  <si>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</si>
  <si>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</si>
  <si>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</si>
  <si>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</si>
  <si>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</si>
  <si>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</si>
  <si>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</si>
  <si>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</si>
  <si>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</si>
  <si>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</si>
  <si>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</si>
  <si>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</si>
  <si>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</si>
  <si>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</si>
  <si>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</si>
  <si>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</si>
  <si>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</si>
  <si>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</si>
  <si>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</si>
  <si>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</si>
  <si>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</si>
  <si>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</si>
  <si>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</si>
  <si>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</si>
  <si>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</si>
  <si>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</si>
  <si>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</si>
  <si>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</si>
  <si>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</si>
  <si>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</si>
  <si>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</si>
  <si>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</si>
  <si>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</si>
  <si>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</si>
  <si>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</si>
  <si>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</si>
  <si>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</si>
  <si>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</si>
  <si>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</si>
  <si>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</si>
  <si>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</si>
  <si>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</si>
  <si>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</si>
  <si>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</si>
  <si>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</si>
  <si>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</si>
  <si>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</si>
  <si>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</si>
  <si>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</si>
  <si>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</si>
  <si>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</si>
  <si>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</si>
  <si>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</si>
  <si>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</si>
  <si>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</si>
  <si>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</si>
  <si>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</si>
  <si>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</si>
  <si>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</si>
  <si>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</si>
  <si>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</si>
  <si>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</si>
  <si>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</si>
  <si>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</si>
  <si>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</si>
  <si>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</si>
  <si>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</si>
  <si>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</si>
  <si>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</si>
  <si>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</si>
  <si>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</si>
  <si>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</si>
  <si>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</si>
  <si>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</si>
  <si>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</si>
  <si>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</si>
  <si>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</si>
  <si>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</si>
  <si>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</si>
  <si>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</si>
  <si>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</si>
  <si>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</si>
  <si>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</si>
  <si>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</si>
  <si>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</si>
  <si>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</si>
  <si>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</si>
  <si>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</si>
  <si>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</si>
  <si>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</si>
  <si>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</si>
  <si>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</si>
  <si>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</si>
  <si>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</si>
  <si>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</si>
  <si>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</si>
  <si>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</si>
  <si>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</si>
  <si>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</si>
  <si>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</si>
  <si>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</si>
  <si>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</si>
  <si>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</si>
  <si>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</si>
  <si>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</si>
  <si>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</si>
  <si>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</si>
  <si>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</si>
  <si>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</si>
  <si>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</si>
  <si>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</si>
  <si>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</si>
  <si>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</si>
  <si>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</si>
  <si>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</si>
  <si>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</si>
  <si>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</si>
  <si>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</si>
  <si>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</si>
  <si>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</si>
  <si>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</si>
  <si>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</si>
  <si>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</si>
  <si>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</si>
  <si>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</si>
  <si>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</si>
  <si>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</si>
  <si>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</si>
  <si>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</si>
  <si>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</si>
  <si>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</si>
  <si>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</si>
  <si>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</si>
  <si>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</si>
  <si>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</si>
  <si>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</si>
  <si>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</si>
  <si>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</si>
  <si>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</si>
  <si>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</si>
  <si>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</si>
  <si>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</si>
  <si>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</si>
  <si>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</si>
  <si>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</si>
  <si>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</si>
  <si>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</si>
  <si>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</si>
  <si>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</si>
  <si>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</si>
  <si>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</si>
  <si>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</si>
  <si>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</si>
  <si>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</si>
  <si>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</si>
  <si>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</si>
  <si>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</si>
  <si>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</si>
  <si>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</si>
  <si>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</si>
  <si>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</si>
  <si>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</si>
  <si>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</si>
  <si>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</si>
  <si>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</si>
  <si>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</si>
  <si>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</si>
  <si>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</si>
  <si>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</si>
  <si>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</si>
  <si>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</si>
  <si>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</si>
  <si>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</si>
  <si>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</si>
  <si>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</si>
  <si>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</si>
  <si>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</si>
  <si>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</si>
  <si>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</si>
  <si>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</si>
  <si>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</si>
  <si>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</si>
  <si>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</si>
  <si>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</si>
  <si>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</si>
  <si>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</si>
  <si>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</si>
  <si>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</si>
  <si>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</si>
  <si>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</si>
  <si>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</si>
  <si>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</si>
  <si>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</si>
  <si>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</si>
  <si>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</si>
  <si>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</si>
  <si>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</si>
  <si>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</si>
  <si>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</si>
  <si>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</si>
  <si>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</si>
  <si>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</si>
  <si>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</si>
  <si>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</si>
  <si>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</si>
  <si>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</si>
  <si>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</si>
  <si>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</si>
  <si>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</si>
  <si>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</si>
  <si>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</si>
  <si>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</si>
  <si>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</si>
  <si>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</si>
  <si>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</si>
  <si>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</si>
  <si>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</si>
  <si>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</si>
  <si>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</si>
  <si>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</si>
  <si>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</si>
  <si>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</si>
  <si>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</si>
  <si>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</si>
  <si>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</si>
  <si>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</si>
  <si>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</si>
  <si>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</si>
  <si>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</si>
  <si>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</si>
  <si>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</si>
  <si>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</si>
  <si>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</si>
  <si>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</si>
  <si>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</si>
  <si>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</si>
  <si>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</si>
  <si>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</si>
  <si>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</si>
  <si>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</si>
  <si>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</si>
  <si>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</si>
  <si>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</si>
  <si>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</si>
  <si>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</si>
  <si>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</si>
  <si>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</si>
  <si>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</si>
  <si>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</si>
  <si>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</si>
  <si>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</si>
  <si>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</si>
  <si>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</si>
  <si>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</si>
  <si>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</si>
  <si>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</si>
  <si>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</si>
  <si>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</si>
  <si>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</si>
  <si>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</si>
  <si>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</si>
  <si>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</si>
  <si>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</si>
  <si>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</si>
  <si>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</si>
  <si>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</si>
  <si>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</si>
  <si>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</si>
  <si>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</si>
  <si>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</si>
  <si>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</si>
  <si>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</si>
  <si>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</si>
  <si>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</si>
  <si>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</si>
  <si>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</si>
  <si>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</si>
  <si>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</si>
  <si>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</si>
  <si>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</si>
  <si>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</si>
  <si>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</si>
  <si>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</si>
  <si>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</si>
  <si>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</si>
  <si>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</si>
  <si>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</si>
  <si>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</si>
  <si>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</si>
  <si>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</si>
  <si>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</si>
  <si>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</si>
  <si>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</si>
  <si>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</si>
  <si>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</si>
  <si>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</si>
  <si>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</si>
  <si>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</si>
  <si>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</si>
  <si>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</si>
  <si>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</si>
  <si>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</si>
  <si>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</si>
  <si>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</si>
  <si>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</si>
  <si>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</si>
  <si>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</si>
  <si>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</si>
  <si>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</si>
  <si>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</si>
  <si>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</si>
  <si>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</si>
  <si>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</si>
  <si>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</si>
  <si>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</si>
  <si>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</si>
  <si>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</si>
  <si>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</si>
  <si>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</si>
  <si>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</si>
  <si>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</si>
  <si>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</si>
  <si>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</si>
  <si>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</si>
  <si>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</si>
  <si>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</si>
  <si>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</si>
  <si>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</si>
  <si>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</si>
  <si>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</si>
  <si>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</si>
  <si>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</si>
  <si>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</si>
  <si>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</si>
  <si>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</si>
  <si>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</si>
  <si>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</si>
  <si>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</si>
  <si>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</si>
  <si>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</si>
  <si>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</si>
  <si>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</si>
  <si>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</si>
  <si>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</si>
  <si>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</si>
  <si>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</si>
  <si>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</si>
  <si>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</si>
  <si>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</si>
  <si>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</si>
  <si>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</si>
  <si>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</si>
  <si>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</si>
  <si>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</si>
  <si>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</si>
  <si>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</si>
  <si>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</si>
  <si>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</si>
  <si>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</si>
  <si>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</si>
  <si>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</si>
  <si>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</si>
  <si>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</si>
  <si>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</si>
  <si>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</si>
  <si>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</si>
  <si>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</si>
  <si>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</si>
  <si>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</si>
  <si>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</si>
  <si>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</si>
  <si>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</si>
  <si>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</si>
  <si>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</si>
  <si>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</si>
  <si>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</si>
  <si>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</si>
  <si>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</si>
  <si>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</si>
  <si>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</si>
  <si>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</si>
  <si>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</si>
  <si>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</si>
  <si>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</si>
  <si>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</si>
  <si>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</si>
  <si>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</si>
  <si>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</si>
  <si>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</si>
  <si>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</si>
  <si>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</si>
  <si>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</si>
  <si>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</si>
  <si>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</si>
  <si>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</si>
  <si>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</si>
  <si>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</si>
  <si>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</si>
  <si>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</si>
  <si>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</si>
  <si>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</si>
  <si>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</si>
  <si>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</si>
  <si>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</si>
  <si>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</si>
  <si>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</si>
  <si>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</si>
  <si>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</si>
  <si>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</si>
  <si>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</si>
  <si>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</si>
  <si>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</si>
  <si>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</si>
  <si>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</si>
  <si>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</si>
  <si>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</si>
  <si>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</si>
  <si>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</si>
  <si>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</si>
  <si>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</si>
  <si>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</si>
  <si>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</si>
  <si>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</si>
  <si>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</si>
  <si>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</si>
  <si>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</si>
  <si>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</si>
  <si>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</si>
  <si>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</si>
  <si>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</si>
  <si>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</si>
  <si>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</si>
  <si>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</si>
  <si>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</si>
  <si>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</si>
  <si>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</si>
  <si>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</si>
  <si>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</si>
  <si>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</si>
  <si>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</si>
  <si>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</si>
  <si>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</si>
  <si>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</si>
  <si>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</si>
  <si>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</si>
  <si>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</si>
  <si>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</si>
  <si>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</si>
  <si>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</si>
  <si>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</si>
  <si>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</si>
  <si>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</si>
  <si>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</si>
  <si>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</si>
  <si>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</si>
  <si>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</si>
  <si>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</si>
  <si>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</si>
  <si>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</si>
  <si>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</si>
  <si>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</si>
  <si>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</si>
  <si>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</si>
  <si>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</si>
  <si>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</si>
  <si>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</si>
  <si>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</si>
  <si>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</si>
  <si>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</si>
  <si>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</si>
  <si>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</si>
  <si>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</si>
  <si>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</si>
  <si>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</si>
  <si>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</si>
  <si>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</si>
  <si>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</si>
  <si>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</si>
  <si>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</si>
  <si>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</si>
  <si>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</si>
  <si>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</si>
  <si>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</si>
  <si>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</si>
  <si>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</si>
  <si>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</si>
  <si>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</si>
  <si>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</si>
  <si>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</si>
  <si>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</si>
  <si>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</si>
  <si>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</si>
  <si>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</si>
  <si>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</si>
  <si>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</si>
  <si>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</si>
  <si>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</si>
  <si>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</si>
  <si>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</si>
  <si>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</si>
  <si>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</si>
  <si>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</si>
  <si>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</si>
  <si>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</si>
  <si>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</si>
  <si>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</si>
  <si>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</si>
  <si>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</si>
  <si>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</si>
  <si>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</si>
  <si>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</si>
  <si>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</si>
  <si>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</si>
  <si>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</si>
  <si>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</si>
  <si>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</si>
  <si>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</si>
  <si>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</si>
  <si>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</si>
  <si>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</si>
  <si>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</si>
  <si>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</si>
  <si>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</si>
  <si>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</si>
  <si>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</si>
  <si>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</si>
  <si>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</si>
  <si>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</si>
  <si>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</si>
  <si>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</si>
  <si>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</si>
  <si>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</si>
  <si>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</si>
  <si>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</si>
  <si>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</si>
  <si>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</si>
  <si>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</si>
  <si>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</si>
  <si>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</si>
  <si>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</si>
  <si>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</si>
  <si>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</si>
  <si>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</si>
  <si>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</si>
  <si>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</si>
  <si>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</si>
  <si>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</si>
  <si>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</si>
  <si>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</si>
  <si>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</si>
  <si>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</si>
  <si>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</si>
  <si>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</si>
  <si>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</si>
  <si>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</si>
  <si>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</si>
  <si>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</si>
  <si>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</si>
  <si>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</si>
  <si>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</si>
  <si>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</si>
  <si>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</si>
  <si>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</si>
  <si>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</si>
  <si>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</si>
  <si>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</si>
  <si>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</si>
  <si>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</si>
  <si>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</si>
  <si>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</si>
  <si>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</si>
  <si>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</si>
  <si>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</si>
  <si>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</si>
  <si>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</si>
  <si>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</si>
  <si>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</si>
  <si>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</si>
  <si>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</si>
  <si>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</si>
  <si>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</si>
  <si>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</si>
  <si>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</si>
  <si>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</si>
  <si>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</si>
  <si>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</si>
  <si>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</si>
  <si>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</si>
  <si>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</si>
  <si>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</si>
  <si>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</si>
  <si>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</si>
  <si>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</si>
  <si>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</si>
  <si>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</si>
  <si>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</si>
  <si>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</si>
  <si>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</si>
  <si>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</si>
  <si>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</si>
  <si>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</si>
  <si>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</si>
  <si>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</si>
  <si>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</si>
  <si>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</si>
  <si>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</si>
  <si>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</si>
  <si>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</si>
  <si>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</si>
  <si>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</si>
  <si>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</si>
  <si>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</si>
  <si>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</si>
  <si>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</si>
  <si>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</si>
  <si>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</si>
  <si>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</si>
  <si>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</si>
  <si>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</si>
  <si>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</si>
  <si>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</si>
  <si>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</si>
  <si>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</si>
  <si>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</si>
  <si>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</si>
  <si>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</si>
  <si>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</si>
  <si>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</si>
  <si>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</si>
  <si>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</si>
  <si>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</si>
  <si>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</si>
  <si>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</si>
  <si>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</si>
  <si>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</si>
  <si>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</si>
  <si>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</si>
  <si>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</si>
  <si>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</si>
  <si>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</si>
  <si>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</si>
  <si>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</si>
  <si>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</si>
  <si>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</si>
  <si>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</si>
  <si>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</si>
  <si>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</si>
  <si>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</si>
  <si>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</si>
  <si>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</si>
  <si>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</si>
  <si>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</si>
  <si>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</si>
  <si>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</si>
  <si>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</si>
  <si>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</si>
  <si>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</si>
  <si>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</si>
  <si>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</si>
  <si>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</si>
  <si>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</si>
  <si>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</si>
  <si>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</si>
  <si>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</si>
  <si>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</si>
  <si>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</si>
  <si>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</si>
  <si>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</si>
  <si>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</si>
  <si>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</si>
  <si>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</si>
  <si>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</si>
  <si>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</si>
  <si>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</si>
  <si>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</si>
  <si>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</si>
  <si>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</si>
  <si>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</si>
  <si>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</si>
  <si>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</si>
  <si>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</si>
  <si>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</si>
  <si>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</si>
  <si>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</si>
  <si>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</si>
  <si>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</si>
  <si>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</si>
  <si>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</si>
  <si>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</si>
  <si>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</si>
  <si>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</si>
  <si>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</si>
  <si>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</si>
  <si>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</si>
  <si>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</si>
  <si>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</si>
  <si>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</si>
  <si>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</si>
  <si>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</si>
  <si>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</si>
  <si>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</si>
  <si>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</si>
  <si>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</si>
  <si>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</si>
  <si>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</si>
  <si>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</si>
  <si>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</si>
  <si>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</si>
  <si>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</si>
  <si>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</si>
  <si>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</si>
  <si>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</si>
  <si>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</si>
  <si>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</si>
  <si>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</si>
  <si>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</si>
  <si>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</si>
  <si>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</si>
  <si>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</si>
  <si>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</si>
  <si>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</si>
  <si>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</si>
  <si>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</si>
  <si>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</si>
  <si>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</si>
  <si>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</si>
  <si>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</si>
  <si>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</si>
  <si>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</si>
  <si>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</si>
  <si>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</si>
  <si>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</si>
  <si>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</si>
  <si>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</si>
  <si>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</si>
  <si>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</si>
  <si>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</si>
  <si>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</si>
  <si>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</si>
  <si>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</si>
  <si>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</si>
  <si>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</si>
  <si>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</si>
  <si>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</si>
  <si>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</si>
  <si>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</si>
  <si>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</si>
  <si>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</si>
  <si>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</si>
  <si>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</si>
  <si>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</si>
  <si>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</si>
  <si>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</si>
  <si>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</si>
  <si>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</si>
  <si>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</si>
  <si>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</si>
  <si>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</si>
  <si>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</si>
  <si>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</si>
  <si>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</si>
  <si>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</si>
  <si>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</si>
  <si>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</si>
  <si>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</si>
  <si>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</si>
  <si>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</si>
  <si>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</si>
  <si>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</si>
  <si>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</si>
  <si>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</si>
  <si>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</si>
  <si>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</si>
  <si>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</si>
  <si>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</si>
  <si>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</si>
  <si>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</si>
  <si>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</si>
  <si>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</si>
  <si>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</si>
  <si>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</si>
  <si>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</si>
  <si>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</si>
  <si>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</si>
  <si>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</si>
  <si>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</si>
  <si>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</si>
  <si>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</si>
  <si>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</si>
  <si>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</si>
  <si>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</si>
  <si>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</si>
  <si>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</si>
  <si>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</si>
  <si>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</si>
  <si>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</si>
  <si>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</si>
  <si>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</si>
  <si>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</si>
  <si>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</si>
  <si>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</si>
  <si>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</si>
  <si>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</si>
  <si>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</si>
  <si>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</si>
  <si>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</si>
  <si>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</si>
  <si>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</si>
  <si>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</si>
  <si>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</si>
  <si>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</si>
  <si>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</si>
  <si>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</si>
  <si>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</si>
  <si>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</si>
  <si>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</si>
  <si>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</si>
  <si>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</si>
  <si>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</si>
  <si>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</si>
  <si>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</si>
  <si>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</si>
  <si>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</si>
  <si>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</si>
  <si>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</si>
  <si>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</si>
  <si>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</si>
  <si>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</si>
  <si>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</si>
  <si>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</si>
  <si>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</si>
  <si>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</si>
  <si>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</si>
  <si>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</si>
  <si>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</si>
  <si>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</si>
  <si>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</si>
  <si>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</si>
  <si>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</si>
  <si>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</si>
  <si>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</si>
  <si>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</si>
  <si>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</si>
  <si>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</si>
  <si>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</si>
  <si>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</si>
  <si>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</si>
  <si>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</si>
  <si>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</si>
  <si>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</si>
  <si>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</si>
  <si>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</si>
  <si>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</si>
  <si>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</si>
  <si>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</si>
  <si>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</si>
  <si>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</si>
  <si>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</si>
  <si>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</si>
  <si>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</si>
  <si>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</si>
  <si>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</si>
  <si>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</si>
  <si>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</si>
  <si>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</si>
  <si>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</si>
  <si>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</si>
  <si>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</si>
  <si>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</si>
  <si>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</si>
  <si>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</si>
  <si>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</si>
  <si>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</si>
  <si>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</si>
  <si>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</si>
  <si>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</si>
  <si>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</si>
  <si>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</si>
  <si>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</si>
  <si>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</si>
  <si>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</si>
  <si>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</si>
  <si>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</si>
  <si>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</si>
  <si>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</si>
  <si>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</si>
  <si>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</si>
  <si>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</si>
  <si>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</si>
  <si>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</si>
  <si>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</si>
  <si>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</si>
  <si>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</si>
  <si>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</si>
  <si>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</si>
  <si>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</si>
  <si>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</si>
  <si>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</si>
  <si>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</si>
  <si>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</si>
  <si>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</si>
  <si>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</si>
  <si>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</si>
  <si>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</si>
  <si>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</si>
  <si>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</si>
  <si>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</si>
  <si>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</si>
  <si>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</si>
  <si>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</si>
  <si>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</si>
  <si>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</si>
  <si>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</si>
  <si>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</si>
  <si>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</si>
  <si>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</si>
  <si>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</si>
  <si>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</si>
  <si>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</si>
  <si>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</si>
  <si>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</si>
  <si>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</si>
  <si>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</si>
  <si>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</si>
  <si>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</si>
  <si>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</si>
  <si>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</si>
  <si>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</si>
  <si>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</si>
  <si>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</si>
  <si>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</si>
  <si>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</si>
  <si>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</si>
  <si>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</si>
  <si>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</si>
  <si>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</si>
  <si>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</si>
  <si>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</si>
  <si>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</si>
  <si>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</si>
  <si>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</si>
  <si>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</si>
  <si>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</si>
  <si>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</si>
  <si>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</si>
  <si>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</si>
  <si>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</si>
  <si>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</si>
  <si>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</si>
  <si>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</si>
  <si>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</si>
  <si>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</si>
  <si>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</si>
  <si>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</si>
  <si>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</si>
  <si>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</si>
  <si>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</si>
  <si>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</si>
  <si>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</si>
  <si>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</si>
  <si>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</si>
  <si>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</si>
  <si>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</si>
  <si>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</si>
  <si>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</si>
  <si>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</si>
  <si>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</si>
  <si>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</si>
  <si>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</si>
  <si>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</si>
  <si>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</si>
  <si>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</si>
  <si>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</si>
  <si>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</si>
  <si>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</si>
  <si>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</si>
  <si>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</si>
  <si>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</si>
  <si>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</si>
  <si>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</si>
  <si>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</si>
  <si>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</si>
  <si>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</si>
  <si>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</si>
  <si>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</si>
  <si>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</si>
  <si>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</si>
  <si>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</si>
  <si>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</si>
  <si>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</si>
  <si>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</si>
  <si>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</si>
  <si>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</si>
  <si>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</si>
  <si>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</si>
  <si>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</si>
  <si>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</si>
  <si>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</si>
  <si>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</si>
  <si>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</si>
  <si>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</si>
  <si>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</si>
  <si>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</si>
  <si>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</si>
  <si>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</si>
  <si>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</si>
  <si>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</si>
  <si>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</si>
  <si>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</si>
  <si>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</si>
  <si>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</si>
  <si>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</si>
  <si>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</si>
  <si>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</si>
  <si>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</si>
  <si>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</si>
  <si>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</si>
  <si>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</si>
  <si>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</si>
  <si>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</si>
  <si>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</si>
  <si>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</si>
  <si>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</si>
  <si>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</si>
  <si>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</si>
  <si>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</si>
  <si>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</si>
  <si>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</si>
  <si>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</si>
  <si>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</si>
  <si>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</si>
  <si>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</si>
  <si>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</si>
  <si>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</si>
  <si>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</si>
  <si>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</si>
  <si>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</si>
  <si>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</si>
  <si>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</si>
  <si>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</si>
  <si>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</si>
  <si>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</si>
  <si>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</si>
  <si>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</si>
  <si>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</si>
  <si>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</si>
  <si>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</si>
  <si>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</si>
  <si>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</si>
  <si>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</si>
  <si>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</si>
  <si>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</si>
  <si>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</si>
  <si>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</si>
  <si>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</si>
  <si>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</si>
  <si>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</si>
  <si>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</si>
  <si>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</si>
  <si>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</si>
  <si>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</si>
  <si>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</si>
  <si>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</si>
  <si>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</si>
  <si>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</si>
  <si>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</si>
  <si>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</si>
  <si>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</si>
  <si>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</si>
  <si>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</si>
  <si>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</si>
  <si>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</si>
  <si>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</si>
  <si>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</si>
  <si>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</si>
  <si>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</si>
  <si>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</si>
  <si>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</si>
  <si>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</si>
  <si>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</si>
  <si>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</si>
  <si>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</si>
  <si>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</si>
  <si>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</si>
  <si>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</si>
  <si>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</si>
  <si>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</si>
  <si>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</si>
  <si>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</si>
  <si>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</si>
  <si>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</si>
  <si>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</si>
  <si>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</si>
  <si>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</si>
  <si>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</si>
  <si>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</si>
  <si>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</si>
  <si>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</si>
  <si>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</si>
  <si>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</si>
  <si>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</si>
  <si>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</si>
  <si>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</si>
  <si>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</si>
  <si>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</si>
  <si>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</si>
  <si>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</si>
  <si>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</si>
  <si>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</si>
  <si>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</si>
  <si>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</si>
  <si>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</si>
  <si>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</si>
  <si>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</si>
  <si>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</si>
  <si>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</si>
  <si>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</si>
  <si>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</si>
  <si>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</si>
  <si>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</si>
  <si>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</si>
  <si>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</si>
  <si>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</si>
  <si>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</si>
  <si>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</si>
  <si>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</si>
  <si>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</si>
  <si>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</si>
  <si>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</si>
  <si>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</si>
  <si>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</si>
  <si>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</si>
  <si>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</si>
  <si>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</si>
  <si>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</si>
  <si>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</si>
  <si>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</si>
  <si>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</si>
  <si>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</si>
  <si>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</si>
  <si>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</si>
  <si>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</si>
  <si>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</si>
  <si>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</si>
  <si>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</si>
  <si>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</si>
  <si>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</si>
  <si>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</si>
  <si>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</si>
  <si>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</si>
  <si>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</si>
  <si>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</si>
  <si>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</si>
  <si>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</si>
  <si>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</si>
  <si>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</si>
  <si>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</si>
  <si>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</si>
  <si>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</si>
  <si>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</si>
  <si>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</si>
  <si>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</si>
  <si>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</si>
  <si>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</si>
  <si>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</si>
  <si>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</si>
  <si>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</si>
  <si>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</si>
  <si>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</si>
  <si>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</si>
  <si>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</si>
  <si>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</si>
  <si>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</si>
  <si>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</si>
  <si>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</si>
  <si>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</si>
  <si>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</si>
  <si>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</si>
  <si>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</si>
  <si>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</si>
  <si>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</si>
  <si>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</si>
  <si>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</si>
  <si>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</si>
  <si>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</si>
  <si>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</si>
  <si>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</si>
  <si>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</si>
  <si>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</si>
  <si>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</si>
  <si>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</si>
  <si>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</si>
  <si>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</si>
  <si>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</si>
  <si>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</si>
  <si>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</si>
  <si>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</si>
  <si>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</si>
  <si>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</si>
  <si>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</si>
  <si>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</si>
  <si>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</si>
  <si>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</si>
  <si>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</si>
  <si>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</si>
  <si>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</si>
  <si>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</si>
  <si>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</si>
  <si>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</si>
  <si>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</si>
  <si>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</si>
  <si>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</si>
  <si>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</si>
  <si>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</si>
  <si>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</si>
  <si>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</si>
  <si>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</si>
  <si>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</si>
  <si>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</si>
  <si>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</si>
  <si>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</si>
  <si>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</si>
  <si>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</si>
  <si>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</si>
  <si>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</si>
  <si>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</si>
  <si>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</si>
  <si>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</si>
  <si>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</si>
  <si>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</si>
  <si>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</si>
  <si>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</si>
  <si>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</si>
  <si>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</si>
  <si>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</si>
  <si>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</si>
  <si>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</si>
  <si>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</si>
  <si>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</si>
  <si>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</si>
  <si>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</si>
  <si>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</si>
  <si>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</si>
  <si>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</si>
  <si>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</si>
  <si>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</si>
  <si>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</si>
  <si>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</si>
  <si>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</si>
  <si>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</si>
  <si>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</si>
  <si>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</si>
  <si>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</si>
  <si>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</si>
  <si>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</si>
  <si>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</si>
  <si>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</si>
  <si>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</si>
  <si>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</si>
  <si>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</si>
  <si>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</si>
  <si>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</si>
  <si>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</si>
  <si>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</si>
  <si>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</si>
  <si>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</si>
  <si>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</si>
  <si>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</si>
  <si>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</si>
  <si>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</si>
  <si>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</si>
  <si>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</si>
  <si>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</si>
  <si>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</si>
  <si>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</si>
  <si>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</si>
  <si>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</si>
  <si>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</si>
  <si>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</si>
  <si>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</si>
  <si>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</si>
  <si>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</si>
  <si>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</si>
  <si>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</si>
  <si>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</si>
  <si>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</si>
  <si>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</si>
  <si>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</si>
  <si>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</si>
  <si>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</si>
  <si>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</si>
  <si>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</si>
  <si>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</si>
  <si>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</si>
  <si>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</si>
  <si>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</si>
  <si>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</si>
  <si>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</si>
  <si>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</si>
  <si>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</si>
  <si>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</si>
  <si>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</si>
  <si>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</si>
  <si>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</si>
  <si>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</si>
  <si>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</si>
  <si>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</si>
  <si>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</si>
  <si>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</si>
  <si>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</si>
  <si>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</si>
  <si>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</si>
  <si>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</si>
  <si>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</si>
  <si>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</si>
  <si>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</si>
  <si>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</si>
  <si>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</si>
  <si>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</si>
  <si>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</si>
  <si>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</si>
  <si>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</si>
  <si>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</si>
  <si>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</si>
  <si>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</si>
  <si>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</si>
  <si>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</si>
  <si>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</si>
  <si>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</si>
  <si>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</si>
  <si>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</si>
  <si>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</si>
  <si>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</si>
  <si>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</si>
  <si>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</si>
  <si>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</si>
  <si>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</si>
  <si>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</si>
  <si>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</si>
  <si>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</si>
  <si>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</si>
  <si>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</si>
  <si>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</si>
  <si>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</si>
  <si>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</si>
  <si>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</si>
  <si>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</si>
  <si>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</si>
  <si>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</si>
  <si>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</si>
  <si>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</si>
  <si>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</si>
  <si>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</si>
  <si>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</si>
  <si>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</si>
  <si>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</si>
  <si>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</si>
  <si>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</si>
  <si>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</si>
  <si>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</si>
  <si>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</si>
  <si>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</si>
  <si>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</si>
  <si>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</si>
  <si>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</si>
  <si>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</si>
  <si>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</si>
  <si>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</si>
  <si>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</si>
  <si>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</si>
  <si>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</si>
  <si>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</si>
  <si>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</si>
  <si>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</si>
  <si>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</si>
  <si>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</si>
  <si>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</si>
  <si>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</si>
  <si>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</si>
  <si>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</si>
  <si>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</si>
  <si>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</si>
  <si>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</si>
  <si>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</si>
  <si>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</si>
  <si>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</si>
  <si>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</si>
  <si>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</si>
  <si>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</si>
  <si>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</si>
  <si>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</si>
  <si>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</si>
  <si>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</si>
  <si>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</si>
  <si>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</si>
  <si>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</si>
  <si>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</si>
  <si>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</si>
  <si>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</si>
  <si>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</si>
  <si>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</si>
  <si>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</si>
  <si>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</si>
  <si>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</si>
  <si>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</si>
  <si>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</si>
  <si>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</si>
  <si>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</si>
  <si>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</si>
  <si>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</si>
  <si>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</si>
  <si>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</si>
  <si>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</si>
  <si>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</si>
  <si>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</si>
  <si>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</si>
  <si>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</si>
  <si>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</si>
  <si>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</si>
  <si>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</si>
  <si>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</si>
  <si>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</si>
  <si>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</si>
  <si>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</si>
  <si>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</si>
  <si>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</si>
  <si>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</si>
  <si>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</si>
  <si>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</si>
  <si>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</si>
  <si>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</si>
  <si>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</si>
  <si>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</si>
  <si>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</si>
  <si>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</si>
  <si>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</si>
  <si>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</si>
  <si>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</si>
  <si>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</si>
  <si>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</si>
  <si>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</si>
  <si>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</si>
  <si>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</si>
  <si>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</si>
  <si>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</si>
  <si>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</si>
  <si>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</si>
  <si>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</si>
  <si>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</si>
  <si>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</si>
  <si>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</si>
  <si>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</si>
  <si>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</si>
  <si>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</si>
  <si>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</si>
  <si>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</si>
  <si>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</si>
  <si>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</si>
  <si>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</si>
  <si>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</si>
  <si>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</si>
  <si>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</si>
  <si>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</si>
  <si>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</si>
  <si>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</si>
  <si>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</si>
  <si>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</si>
  <si>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</si>
  <si>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</si>
  <si>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</si>
  <si>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</si>
  <si>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</si>
  <si>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</si>
  <si>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</si>
  <si>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</si>
  <si>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</si>
  <si>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</si>
  <si>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</si>
  <si>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</si>
  <si>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</si>
  <si>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</si>
  <si>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</si>
  <si>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</si>
  <si>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</si>
  <si>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</si>
  <si>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</si>
  <si>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</si>
  <si>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</si>
  <si>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</si>
  <si>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</si>
  <si>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</si>
  <si>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</si>
  <si>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</si>
  <si>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</si>
  <si>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</si>
  <si>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</si>
  <si>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</si>
  <si>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</si>
  <si>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</si>
  <si>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</si>
  <si>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</si>
  <si>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</si>
  <si>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</si>
  <si>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</si>
  <si>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</si>
  <si>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</si>
  <si>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</si>
  <si>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</si>
  <si>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</si>
  <si>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</si>
  <si>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</si>
  <si>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</si>
  <si>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</si>
  <si>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</si>
  <si>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</si>
  <si>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</si>
  <si>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</si>
  <si>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</si>
  <si>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</si>
  <si>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</si>
  <si>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</si>
  <si>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</si>
  <si>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</si>
  <si>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</si>
  <si>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</si>
  <si>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</si>
  <si>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</si>
  <si>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</si>
  <si>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</si>
  <si>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</si>
  <si>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</si>
  <si>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</si>
  <si>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</si>
  <si>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</si>
  <si>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</si>
  <si>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</si>
  <si>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</si>
  <si>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</si>
  <si>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</si>
  <si>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</si>
  <si>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</si>
  <si>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</si>
  <si>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</si>
  <si>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</si>
  <si>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</si>
  <si>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</si>
  <si>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</si>
  <si>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</si>
  <si>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</si>
  <si>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</si>
  <si>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</si>
  <si>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</si>
  <si>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</si>
  <si>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</si>
  <si>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</si>
  <si>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</si>
  <si>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</si>
  <si>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</si>
  <si>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</si>
  <si>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</si>
  <si>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</si>
  <si>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</si>
  <si>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</si>
  <si>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</si>
  <si>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</si>
  <si>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</si>
  <si>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</si>
  <si>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</si>
  <si>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</si>
  <si>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</si>
  <si>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</si>
  <si>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</si>
  <si>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</si>
  <si>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</si>
  <si>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</si>
  <si>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</si>
  <si>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</si>
  <si>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</si>
  <si>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</si>
  <si>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</si>
  <si>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</si>
  <si>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</si>
  <si>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</si>
  <si>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</si>
  <si>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</si>
  <si>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</si>
  <si>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</si>
  <si>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</si>
  <si>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</si>
  <si>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</si>
  <si>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</si>
  <si>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</si>
  <si>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</si>
  <si>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</si>
  <si>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</si>
  <si>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</si>
  <si>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</si>
  <si>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</si>
  <si>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</si>
  <si>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</si>
  <si>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</si>
  <si>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</si>
  <si>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</si>
  <si>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</si>
  <si>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</si>
  <si>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</si>
  <si>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</si>
  <si>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</si>
  <si>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</si>
  <si>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</si>
  <si>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</si>
  <si>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</si>
  <si>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</si>
  <si>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</si>
  <si>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</si>
  <si>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</si>
  <si>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</si>
  <si>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</si>
  <si>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</si>
  <si>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</si>
  <si>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</si>
  <si>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</si>
  <si>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</si>
  <si>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</si>
  <si>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</si>
  <si>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</si>
  <si>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</si>
  <si>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</si>
  <si>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</si>
  <si>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</si>
  <si>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</si>
  <si>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</si>
  <si>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</si>
  <si>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</si>
  <si>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</si>
  <si>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</si>
  <si>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</si>
  <si>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</si>
  <si>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</si>
  <si>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</si>
  <si>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</si>
  <si>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</si>
  <si>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</si>
  <si>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</si>
  <si>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</si>
  <si>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</si>
  <si>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</si>
  <si>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</si>
  <si>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</si>
  <si>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</si>
  <si>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</si>
  <si>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</si>
  <si>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</si>
  <si>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</si>
  <si>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</si>
  <si>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</si>
  <si>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</si>
  <si>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</si>
  <si>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</si>
  <si>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</si>
  <si>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</si>
  <si>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</si>
  <si>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</si>
  <si>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</si>
  <si>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</si>
  <si>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</si>
  <si>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</si>
  <si>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</si>
  <si>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</si>
  <si>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</si>
  <si>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</si>
  <si>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</si>
  <si>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</si>
  <si>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</si>
  <si>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</si>
  <si>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</si>
  <si>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</si>
  <si>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</si>
  <si>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</si>
  <si>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</si>
  <si>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</si>
  <si>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</si>
  <si>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</si>
  <si>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</si>
  <si>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</si>
  <si>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</si>
  <si>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</si>
  <si>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</si>
  <si>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</si>
  <si>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</si>
  <si>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</si>
  <si>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</si>
  <si>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</si>
  <si>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</si>
  <si>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</si>
  <si>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</si>
  <si>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</si>
  <si>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</si>
  <si>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</si>
  <si>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</si>
  <si>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</si>
  <si>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</si>
  <si>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</si>
  <si>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</si>
  <si>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</si>
  <si>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</si>
  <si>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</si>
  <si>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</si>
  <si>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</si>
  <si>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</si>
  <si>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</si>
  <si>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</si>
  <si>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</si>
  <si>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</si>
  <si>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</si>
  <si>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</si>
  <si>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</si>
  <si>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</si>
  <si>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</si>
  <si>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</si>
  <si>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</si>
  <si>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</si>
  <si>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</si>
  <si>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</si>
  <si>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</si>
  <si>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</si>
  <si>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</si>
  <si>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</si>
  <si>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</si>
  <si>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</si>
  <si>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</si>
  <si>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</si>
  <si>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</si>
  <si>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</si>
  <si>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</si>
  <si>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</si>
  <si>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</si>
  <si>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</si>
  <si>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</si>
  <si>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</si>
  <si>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</si>
  <si>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</si>
  <si>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</si>
  <si>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</si>
  <si>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</si>
  <si>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</si>
  <si>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</si>
  <si>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</si>
  <si>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</si>
  <si>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</si>
  <si>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</si>
  <si>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</si>
  <si>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</si>
  <si>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</si>
  <si>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</si>
  <si>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</si>
  <si>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</si>
  <si>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</si>
  <si>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</si>
  <si>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</si>
  <si>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</si>
  <si>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</si>
  <si>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</si>
  <si>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</si>
  <si>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</si>
  <si>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</si>
  <si>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</si>
  <si>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</si>
  <si>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</si>
  <si>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</si>
  <si>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</si>
  <si>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</si>
  <si>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</si>
  <si>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</si>
  <si>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</si>
  <si>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</si>
  <si>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</si>
  <si>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</si>
  <si>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</si>
  <si>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</si>
  <si>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</si>
  <si>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</si>
  <si>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</si>
  <si>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</si>
  <si>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</si>
  <si>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</si>
  <si>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</si>
  <si>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</si>
  <si>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</si>
  <si>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</si>
  <si>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</si>
  <si>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</si>
  <si>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</si>
  <si>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</si>
  <si>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</si>
  <si>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</si>
  <si>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</si>
  <si>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</si>
  <si>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</si>
  <si>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</si>
  <si>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</si>
  <si>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</si>
  <si>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</si>
  <si>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</si>
  <si>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</si>
  <si>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</si>
  <si>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</si>
  <si>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</si>
  <si>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</si>
  <si>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</si>
  <si>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</si>
  <si>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</si>
  <si>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</si>
  <si>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</si>
  <si>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</si>
  <si>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</si>
  <si>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</si>
  <si>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</si>
  <si>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</si>
  <si>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</si>
  <si>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</si>
  <si>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</si>
  <si>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</si>
  <si>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</si>
  <si>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</si>
  <si>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</si>
  <si>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</si>
  <si>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</si>
  <si>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</si>
  <si>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</si>
  <si>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</si>
  <si>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</si>
  <si>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</si>
  <si>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</si>
  <si>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</si>
  <si>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</si>
  <si>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</si>
  <si>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</si>
  <si>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</si>
  <si>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</si>
  <si>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</si>
  <si>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</si>
  <si>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</si>
  <si>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</si>
  <si>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</si>
  <si>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</si>
  <si>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</si>
  <si>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</si>
  <si>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</si>
  <si>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</si>
  <si>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</si>
  <si>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</si>
  <si>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</si>
  <si>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</si>
  <si>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</si>
  <si>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</si>
  <si>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</si>
  <si>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</si>
  <si>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</si>
  <si>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</si>
  <si>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</si>
  <si>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</si>
  <si>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</si>
  <si>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</si>
  <si>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</si>
  <si>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</si>
  <si>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</si>
  <si>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</si>
  <si>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</si>
  <si>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</si>
  <si>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</si>
  <si>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</si>
  <si>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</si>
  <si>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</si>
  <si>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</si>
  <si>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</si>
  <si>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</si>
  <si>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</si>
  <si>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</si>
  <si>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</si>
  <si>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</si>
  <si>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</si>
  <si>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</si>
  <si>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</si>
  <si>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</si>
  <si>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</si>
  <si>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</si>
  <si>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</si>
  <si>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</si>
  <si>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</si>
  <si>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</si>
  <si>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</si>
  <si>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</si>
  <si>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</si>
  <si>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</si>
  <si>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</si>
  <si>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</si>
  <si>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</si>
  <si>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</si>
  <si>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</si>
  <si>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</si>
  <si>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</si>
  <si>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</si>
  <si>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</si>
  <si>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</si>
  <si>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</si>
  <si>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</si>
  <si>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</si>
  <si>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</si>
  <si>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</si>
  <si>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</si>
  <si>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</si>
  <si>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</si>
  <si>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</si>
  <si>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</si>
  <si>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</si>
  <si>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</si>
  <si>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</si>
  <si>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</si>
  <si>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</si>
  <si>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</si>
  <si>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</si>
  <si>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</si>
  <si>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</si>
  <si>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</si>
  <si>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</si>
  <si>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</si>
  <si>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</si>
  <si>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</si>
  <si>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</si>
  <si>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</si>
  <si>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</si>
  <si>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</si>
  <si>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</si>
  <si>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</si>
  <si>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</si>
  <si>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</si>
  <si>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</si>
  <si>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</si>
  <si>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</si>
  <si>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</si>
  <si>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</si>
  <si>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</si>
  <si>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</si>
  <si>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</si>
  <si>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</si>
  <si>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</si>
  <si>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</si>
  <si>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</si>
  <si>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</si>
  <si>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</si>
  <si>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</si>
  <si>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</si>
  <si>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</si>
  <si>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</si>
  <si>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</si>
  <si>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</si>
  <si>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</si>
  <si>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</si>
  <si>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</si>
  <si>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</si>
  <si>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</si>
  <si>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</si>
  <si>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</si>
  <si>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</si>
  <si>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</si>
  <si>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</si>
  <si>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</si>
  <si>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</si>
  <si>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</si>
  <si>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</si>
  <si>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</si>
  <si>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</si>
  <si>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</si>
  <si>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</si>
  <si>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</si>
  <si>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</si>
  <si>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</si>
  <si>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</si>
  <si>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</si>
  <si>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</si>
  <si>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</si>
  <si>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</si>
  <si>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</si>
  <si>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</si>
  <si>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</si>
  <si>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</si>
  <si>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</si>
  <si>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</si>
  <si>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</si>
  <si>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</si>
  <si>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</si>
  <si>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</si>
  <si>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</si>
  <si>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</si>
  <si>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</si>
  <si>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</si>
  <si>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</si>
  <si>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</si>
  <si>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</si>
  <si>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</si>
  <si>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</si>
  <si>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</si>
  <si>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</si>
  <si>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</si>
  <si>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</si>
  <si>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</si>
  <si>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</si>
  <si>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</si>
  <si>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</si>
  <si>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</si>
  <si>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</si>
  <si>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</si>
  <si>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</si>
  <si>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</si>
  <si>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</si>
  <si>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</si>
  <si>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</si>
  <si>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</si>
  <si>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</si>
  <si>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</si>
  <si>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</si>
  <si>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</si>
  <si>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</si>
  <si>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</si>
  <si>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</si>
  <si>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</si>
  <si>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</si>
  <si>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</si>
  <si>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</si>
  <si>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</si>
  <si>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</si>
  <si>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</si>
  <si>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</si>
  <si>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</si>
  <si>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</si>
  <si>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</si>
  <si>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</si>
  <si>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</si>
  <si>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</si>
  <si>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</si>
  <si>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</si>
  <si>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</si>
  <si>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</si>
  <si>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</si>
  <si>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</si>
  <si>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</si>
  <si>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</si>
  <si>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</si>
  <si>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</si>
  <si>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</si>
  <si>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</si>
  <si>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</si>
  <si>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</si>
  <si>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</si>
  <si>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</si>
  <si>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</si>
  <si>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</si>
  <si>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</si>
  <si>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</si>
  <si>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</si>
  <si>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</si>
  <si>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</si>
  <si>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</si>
  <si>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</si>
  <si>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</si>
  <si>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</si>
  <si>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</si>
  <si>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</si>
  <si>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</si>
  <si>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</si>
  <si>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</si>
  <si>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</si>
  <si>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</si>
  <si>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</si>
  <si>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</si>
  <si>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</si>
  <si>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</si>
  <si>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</si>
  <si>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</si>
  <si>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</si>
  <si>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</si>
  <si>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</si>
  <si>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</si>
  <si>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</si>
  <si>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</si>
  <si>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</si>
  <si>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</si>
  <si>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</si>
  <si>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</si>
  <si>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</si>
  <si>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</si>
  <si>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</si>
  <si>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</si>
  <si>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</si>
  <si>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</si>
  <si>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</si>
  <si>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</si>
  <si>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</si>
  <si>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</si>
  <si>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</si>
  <si>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</si>
  <si>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</si>
  <si>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</si>
  <si>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</si>
  <si>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</si>
  <si>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</si>
  <si>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</si>
  <si>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</si>
  <si>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</si>
  <si>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</si>
  <si>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</si>
  <si>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</si>
  <si>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</si>
  <si>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</si>
  <si>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</si>
  <si>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</si>
  <si>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</si>
  <si>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</si>
  <si>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</si>
  <si>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</si>
  <si>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</si>
  <si>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</si>
  <si>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</si>
  <si>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</si>
  <si>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</si>
  <si>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</si>
  <si>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</si>
  <si>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</si>
  <si>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</si>
  <si>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</si>
  <si>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</si>
  <si>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</si>
  <si>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</si>
  <si>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</si>
  <si>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</si>
  <si>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</si>
  <si>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</si>
  <si>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</si>
  <si>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</si>
  <si>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</si>
  <si>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</si>
  <si>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</si>
  <si>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</si>
  <si>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</si>
  <si>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</si>
  <si>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</si>
  <si>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</si>
  <si>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</si>
  <si>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</si>
  <si>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</si>
  <si>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</si>
  <si>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</si>
  <si>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</si>
  <si>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</si>
  <si>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</si>
  <si>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</si>
  <si>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</si>
  <si>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</si>
  <si>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</si>
  <si>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</si>
  <si>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</si>
  <si>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</si>
  <si>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</si>
  <si>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</si>
  <si>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</si>
  <si>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</si>
  <si>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</si>
  <si>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</si>
  <si>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</si>
  <si>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</si>
  <si>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</si>
  <si>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</si>
  <si>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</si>
  <si>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</si>
  <si>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</si>
  <si>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</si>
  <si>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</si>
  <si>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</si>
  <si>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</si>
  <si>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</si>
  <si>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</si>
  <si>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</si>
  <si>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</si>
  <si>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</si>
  <si>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</si>
  <si>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</si>
  <si>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</si>
  <si>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</si>
  <si>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</si>
  <si>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</si>
  <si>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</si>
  <si>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</si>
  <si>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</si>
  <si>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</si>
  <si>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</si>
  <si>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</si>
  <si>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</si>
  <si>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</si>
  <si>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</si>
  <si>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</si>
  <si>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</si>
  <si>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</si>
  <si>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</si>
  <si>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</si>
  <si>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</si>
  <si>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</si>
  <si>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</si>
  <si>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</si>
  <si>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</si>
  <si>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</si>
  <si>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</si>
  <si>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</si>
  <si>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</si>
  <si>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</si>
  <si>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</si>
  <si>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</si>
  <si>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</si>
  <si>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</si>
  <si>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</si>
  <si>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</si>
  <si>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</si>
  <si>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</si>
  <si>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</si>
  <si>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</si>
  <si>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</si>
  <si>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</si>
  <si>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</si>
  <si>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</si>
  <si>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</si>
  <si>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</si>
  <si>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</si>
  <si>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</si>
  <si>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</si>
  <si>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</si>
  <si>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</si>
  <si>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</si>
  <si>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</si>
  <si>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</si>
  <si>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</si>
  <si>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</si>
  <si>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</si>
  <si>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</si>
  <si>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</si>
  <si>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</si>
  <si>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</si>
  <si>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</si>
  <si>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</si>
  <si>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</si>
  <si>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</si>
  <si>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</si>
  <si>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</si>
  <si>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</si>
  <si>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</si>
  <si>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</si>
  <si>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</si>
  <si>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</si>
  <si>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</si>
  <si>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</si>
  <si>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</si>
  <si>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</si>
  <si>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</si>
  <si>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</si>
  <si>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</si>
  <si>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</si>
  <si>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</si>
  <si>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</si>
  <si>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</si>
  <si>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</si>
  <si>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</si>
  <si>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</si>
  <si>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</si>
  <si>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</si>
  <si>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</si>
  <si>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</si>
  <si>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</si>
  <si>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</si>
  <si>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</si>
  <si>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</si>
  <si>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</si>
  <si>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</si>
  <si>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</si>
  <si>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</si>
  <si>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</si>
  <si>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</si>
  <si>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</si>
  <si>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</si>
  <si>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</si>
  <si>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</si>
  <si>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</si>
  <si>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</si>
  <si>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</si>
  <si>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</si>
  <si>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</si>
  <si>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</si>
  <si>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</si>
  <si>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</si>
  <si>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</si>
  <si>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</si>
  <si>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</si>
  <si>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</si>
  <si>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</si>
  <si>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</si>
  <si>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</si>
  <si>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</si>
  <si>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</si>
  <si>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</si>
  <si>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</si>
  <si>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</si>
  <si>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</si>
  <si>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</si>
  <si>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</si>
  <si>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</si>
  <si>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</si>
  <si>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</si>
  <si>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</si>
  <si>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</si>
  <si>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</si>
  <si>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</si>
  <si>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</si>
  <si>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</si>
  <si>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</si>
  <si>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</si>
  <si>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</si>
  <si>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</si>
  <si>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</si>
  <si>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</si>
  <si>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</si>
  <si>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</si>
  <si>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</si>
  <si>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</si>
  <si>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</si>
  <si>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</si>
  <si>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</si>
  <si>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</si>
  <si>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</si>
  <si>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</si>
  <si>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</si>
  <si>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</si>
  <si>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</si>
  <si>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</si>
  <si>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</si>
  <si>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</si>
  <si>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</si>
  <si>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</si>
  <si>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</si>
  <si>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</si>
  <si>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</si>
  <si>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</si>
  <si>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</si>
  <si>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</si>
  <si>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</si>
  <si>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</si>
  <si>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</si>
  <si>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</si>
  <si>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</si>
  <si>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</si>
  <si>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</si>
  <si>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</si>
  <si>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</si>
  <si>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</si>
  <si>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</si>
  <si>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</si>
  <si>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</si>
  <si>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</si>
  <si>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</si>
  <si>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</si>
  <si>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</si>
  <si>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</si>
  <si>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</si>
  <si>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</si>
  <si>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</si>
  <si>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</si>
  <si>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</si>
  <si>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</si>
  <si>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</si>
  <si>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</si>
  <si>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</si>
  <si>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</si>
  <si>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</si>
  <si>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</si>
  <si>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</si>
  <si>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</si>
  <si>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</si>
  <si>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</si>
  <si>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</si>
  <si>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</si>
  <si>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</si>
  <si>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</si>
  <si>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</si>
  <si>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</si>
  <si>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</si>
  <si>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</si>
  <si>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</si>
  <si>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</si>
  <si>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</si>
  <si>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</si>
  <si>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</si>
  <si>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</si>
  <si>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</si>
  <si>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</si>
  <si>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</si>
  <si>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</si>
  <si>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</si>
  <si>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</si>
  <si>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</si>
  <si>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</si>
  <si>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</si>
  <si>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</si>
  <si>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</si>
  <si>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</si>
  <si>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</si>
  <si>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</si>
  <si>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</si>
  <si>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</si>
  <si>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</si>
  <si>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</si>
  <si>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</si>
  <si>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</si>
  <si>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</si>
  <si>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</si>
  <si>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</si>
  <si>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</si>
  <si>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</si>
  <si>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</si>
  <si>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</si>
  <si>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</si>
  <si>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</si>
  <si>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</si>
  <si>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</si>
  <si>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</si>
  <si>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</si>
  <si>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</si>
  <si>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</si>
  <si>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</si>
  <si>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</si>
  <si>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</si>
  <si>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</si>
  <si>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</si>
  <si>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</si>
  <si>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</si>
  <si>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</si>
  <si>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</si>
  <si>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</si>
  <si>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</si>
  <si>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</si>
  <si>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</si>
  <si>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</si>
  <si>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</si>
  <si>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</si>
  <si>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</si>
  <si>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</si>
  <si>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</si>
  <si>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</si>
  <si>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</si>
  <si>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</si>
  <si>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</si>
  <si>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</si>
  <si>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</si>
  <si>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</si>
  <si>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</si>
  <si>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</si>
  <si>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</si>
  <si>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</si>
  <si>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</si>
  <si>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</si>
  <si>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</si>
  <si>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</si>
  <si>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</si>
  <si>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</si>
  <si>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</si>
  <si>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</si>
  <si>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</si>
  <si>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</si>
  <si>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</si>
  <si>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</si>
  <si>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</si>
  <si>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</si>
  <si>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</si>
  <si>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</si>
  <si>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</si>
  <si>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</si>
  <si>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</si>
  <si>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</si>
  <si>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</si>
  <si>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</si>
  <si>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</si>
  <si>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</si>
  <si>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</si>
  <si>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</si>
  <si>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</si>
  <si>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</si>
  <si>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</si>
  <si>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</si>
  <si>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</si>
  <si>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</si>
  <si>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</si>
  <si>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</si>
  <si>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</si>
  <si>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</si>
  <si>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</si>
  <si>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</si>
  <si>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</si>
  <si>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</si>
  <si>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</si>
  <si>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</si>
  <si>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</si>
  <si>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</si>
  <si>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</si>
  <si>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</si>
  <si>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</si>
  <si>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</si>
  <si>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</si>
  <si>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</si>
  <si>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</si>
  <si>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</si>
  <si>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</si>
  <si>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</si>
  <si>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</si>
  <si>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</si>
  <si>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</si>
  <si>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</si>
  <si>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</si>
  <si>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</si>
  <si>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</si>
  <si>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</si>
  <si>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</si>
  <si>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</si>
  <si>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</si>
  <si>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</si>
  <si>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</si>
  <si>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</si>
  <si>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</si>
  <si>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</si>
  <si>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</si>
  <si>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</si>
  <si>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</si>
  <si>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</si>
  <si>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</si>
  <si>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</si>
  <si>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</si>
  <si>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</si>
  <si>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</si>
  <si>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</si>
  <si>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</si>
  <si>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</si>
  <si>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</si>
  <si>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</si>
  <si>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</si>
  <si>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</si>
  <si>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</si>
  <si>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</si>
  <si>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</si>
  <si>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</si>
  <si>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</si>
  <si>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</si>
  <si>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</si>
  <si>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</si>
  <si>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</si>
  <si>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</si>
  <si>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</si>
  <si>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</si>
  <si>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</si>
  <si>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</si>
  <si>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</si>
  <si>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</si>
  <si>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</si>
  <si>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</si>
  <si>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</si>
  <si>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</si>
  <si>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</si>
  <si>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</si>
  <si>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</si>
  <si>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</si>
  <si>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</si>
  <si>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</si>
  <si>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</si>
  <si>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</si>
  <si>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</si>
  <si>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</si>
  <si>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</si>
  <si>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</si>
  <si>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</si>
  <si>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</si>
  <si>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</si>
  <si>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</si>
  <si>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</si>
  <si>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</si>
  <si>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</si>
  <si>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</si>
  <si>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</si>
  <si>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</si>
  <si>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</si>
  <si>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</si>
  <si>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</si>
  <si>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</si>
  <si>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</si>
  <si>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</si>
  <si>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</si>
  <si>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</si>
  <si>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</si>
  <si>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</si>
  <si>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</si>
  <si>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</si>
  <si>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</si>
  <si>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</si>
  <si>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</si>
  <si>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</si>
  <si>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</si>
  <si>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</si>
  <si>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</si>
  <si>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</si>
  <si>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</si>
  <si>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</si>
  <si>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</si>
  <si>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</si>
  <si>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</si>
  <si>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</si>
  <si>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</si>
  <si>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</si>
  <si>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</si>
  <si>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</si>
  <si>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</si>
  <si>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</si>
  <si>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</si>
  <si>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</si>
  <si>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</si>
  <si>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</si>
  <si>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</si>
  <si>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</si>
  <si>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</si>
  <si>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</si>
  <si>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</si>
  <si>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</si>
  <si>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</si>
  <si>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</si>
  <si>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</si>
  <si>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</si>
  <si>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</si>
  <si>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</si>
  <si>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</si>
  <si>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</si>
  <si>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</si>
  <si>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</si>
  <si>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</si>
  <si>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</si>
  <si>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</si>
  <si>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</si>
  <si>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</si>
  <si>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</si>
  <si>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</si>
  <si>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</si>
  <si>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</si>
  <si>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</si>
  <si>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</si>
  <si>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</si>
  <si>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</si>
  <si>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</si>
  <si>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</si>
  <si>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</si>
  <si>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</si>
  <si>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</si>
  <si>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</si>
  <si>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</si>
  <si>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</si>
  <si>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</si>
  <si>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</si>
  <si>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</si>
  <si>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</si>
  <si>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</si>
  <si>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</si>
  <si>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</si>
  <si>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</si>
  <si>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</si>
  <si>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</si>
  <si>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</si>
  <si>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</si>
  <si>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</si>
  <si>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</si>
  <si>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</si>
  <si>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</si>
  <si>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</si>
  <si>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</si>
  <si>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</si>
  <si>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</si>
  <si>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</si>
  <si>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</si>
  <si>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</si>
  <si>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</si>
  <si>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</si>
  <si>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</si>
  <si>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</si>
  <si>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</si>
  <si>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</si>
  <si>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</si>
  <si>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</si>
  <si>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</si>
  <si>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</si>
  <si>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</si>
  <si>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</si>
  <si>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</si>
  <si>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</si>
  <si>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</si>
  <si>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</si>
  <si>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</si>
  <si>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</si>
  <si>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</si>
  <si>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</si>
  <si>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</si>
  <si>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</si>
  <si>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</si>
  <si>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</si>
  <si>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</si>
  <si>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</si>
  <si>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</si>
  <si>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</si>
  <si>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</si>
  <si>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</si>
  <si>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</si>
  <si>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</si>
  <si>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</si>
  <si>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</si>
  <si>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</si>
  <si>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</si>
  <si>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</si>
  <si>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</si>
  <si>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</si>
  <si>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</si>
  <si>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</si>
  <si>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</si>
  <si>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</si>
  <si>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</si>
  <si>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</si>
  <si>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</si>
  <si>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</si>
  <si>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</si>
  <si>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</si>
  <si>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</si>
  <si>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</si>
  <si>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</si>
  <si>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</si>
  <si>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</si>
  <si>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</si>
  <si>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</si>
  <si>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</si>
  <si>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</si>
  <si>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</si>
  <si>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</si>
  <si>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</si>
  <si>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</si>
  <si>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</si>
  <si>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</si>
  <si>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</si>
  <si>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</si>
  <si>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</si>
  <si>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</si>
  <si>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</si>
  <si>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</si>
  <si>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</si>
  <si>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</si>
  <si>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</si>
  <si>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</si>
  <si>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</si>
  <si>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</si>
  <si>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</si>
  <si>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</si>
  <si>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</si>
  <si>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</si>
  <si>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</si>
  <si>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</si>
  <si>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</si>
  <si>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</si>
  <si>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</si>
  <si>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</si>
  <si>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</si>
  <si>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</si>
  <si>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</si>
  <si>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</si>
  <si>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</si>
  <si>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</si>
  <si>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</si>
  <si>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</si>
  <si>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</si>
  <si>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</si>
  <si>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</si>
  <si>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</si>
  <si>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</si>
  <si>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</si>
  <si>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</si>
  <si>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</si>
  <si>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</si>
  <si>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</si>
  <si>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</si>
  <si>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</si>
  <si>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</si>
  <si>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</si>
  <si>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</si>
  <si>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</si>
  <si>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</si>
  <si>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</si>
  <si>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</si>
  <si>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</si>
  <si>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</si>
  <si>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</si>
  <si>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</si>
  <si>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</si>
  <si>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</si>
  <si>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</si>
  <si>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</si>
  <si>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</si>
  <si>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</si>
  <si>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</si>
  <si>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</si>
  <si>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</si>
  <si>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</si>
  <si>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</si>
  <si>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</si>
  <si>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</si>
  <si>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</si>
  <si>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</si>
  <si>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</si>
  <si>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</si>
  <si>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</si>
  <si>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</si>
  <si>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</si>
  <si>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</si>
  <si>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</si>
  <si>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</si>
  <si>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</si>
  <si>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</si>
  <si>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</si>
  <si>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</si>
  <si>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</si>
  <si>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</si>
  <si>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</si>
  <si>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</si>
  <si>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</si>
  <si>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</si>
  <si>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</si>
  <si>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</si>
  <si>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</si>
  <si>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</si>
  <si>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</si>
  <si>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</si>
  <si>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</si>
  <si>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</si>
  <si>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</si>
  <si>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</si>
  <si>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</si>
  <si>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</si>
  <si>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</si>
  <si>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</si>
  <si>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</si>
  <si>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</si>
  <si>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</si>
  <si>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</si>
  <si>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</si>
  <si>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</si>
  <si>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</si>
  <si>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</si>
  <si>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</si>
  <si>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</si>
  <si>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</si>
  <si>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</si>
  <si>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</si>
  <si>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</si>
  <si>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</si>
  <si>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</si>
  <si>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</si>
  <si>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</si>
  <si>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</si>
  <si>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</si>
  <si>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</si>
  <si>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</si>
  <si>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</si>
  <si>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</si>
  <si>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</si>
  <si>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</si>
  <si>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</si>
  <si>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</si>
  <si>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</si>
  <si>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</si>
  <si>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</si>
  <si>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</si>
  <si>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</si>
  <si>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</si>
  <si>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</si>
  <si>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</si>
  <si>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</si>
  <si>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</si>
  <si>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</si>
  <si>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</si>
  <si>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</si>
  <si>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</si>
  <si>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</si>
  <si>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</si>
  <si>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</si>
  <si>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</si>
  <si>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</si>
  <si>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</si>
  <si>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</si>
  <si>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</si>
  <si>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</si>
  <si>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</si>
  <si>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</si>
  <si>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</si>
  <si>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</si>
  <si>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</si>
  <si>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</si>
  <si>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</si>
  <si>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</si>
  <si>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</si>
  <si>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</si>
  <si>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</si>
  <si>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</si>
  <si>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</si>
  <si>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</si>
  <si>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</si>
  <si>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</si>
  <si>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</si>
  <si>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</si>
  <si>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</si>
  <si>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</si>
  <si>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</si>
  <si>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</si>
  <si>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</si>
  <si>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</si>
  <si>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</si>
  <si>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</si>
  <si>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</si>
  <si>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</si>
  <si>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</si>
  <si>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</si>
  <si>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</si>
  <si>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</si>
  <si>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</si>
  <si>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</si>
  <si>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</si>
  <si>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</si>
  <si>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</si>
  <si>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</si>
  <si>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</si>
  <si>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</si>
  <si>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</si>
  <si>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</si>
  <si>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</si>
  <si>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</si>
  <si>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</si>
  <si>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</si>
  <si>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</si>
  <si>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</si>
  <si>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</si>
  <si>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</si>
  <si>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</si>
  <si>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</si>
  <si>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</si>
  <si>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</si>
  <si>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</si>
  <si>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</si>
  <si>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</si>
  <si>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</si>
  <si>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</si>
  <si>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</si>
  <si>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</si>
  <si>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</si>
  <si>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</si>
  <si>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</si>
  <si>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</si>
  <si>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</si>
  <si>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</si>
  <si>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</si>
  <si>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</si>
  <si>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</si>
  <si>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</si>
  <si>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</si>
  <si>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</si>
  <si>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</si>
  <si>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</si>
  <si>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</si>
  <si>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</si>
  <si>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</si>
  <si>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</si>
  <si>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</si>
  <si>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</si>
  <si>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</si>
  <si>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</si>
  <si>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</si>
  <si>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</si>
  <si>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</si>
  <si>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</si>
  <si>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</si>
  <si>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</si>
  <si>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</si>
  <si>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</si>
  <si>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</si>
  <si>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</si>
  <si>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</si>
  <si>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</si>
  <si>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</si>
  <si>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</si>
  <si>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</si>
  <si>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</si>
  <si>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</si>
  <si>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</si>
  <si>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</si>
  <si>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</si>
  <si>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</si>
  <si>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</si>
  <si>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</si>
  <si>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</si>
  <si>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</si>
  <si>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</si>
  <si>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</si>
  <si>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</si>
  <si>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</si>
  <si>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</si>
  <si>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</si>
  <si>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</si>
  <si>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</si>
  <si>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</si>
  <si>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</si>
  <si>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</si>
  <si>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</si>
  <si>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</si>
  <si>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</si>
  <si>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</si>
  <si>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</si>
  <si>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</si>
  <si>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</si>
  <si>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</si>
  <si>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</si>
  <si>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</si>
  <si>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</si>
  <si>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</si>
  <si>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</si>
  <si>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</si>
  <si>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</si>
  <si>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</si>
  <si>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</si>
  <si>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</si>
  <si>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</si>
  <si>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</si>
  <si>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</si>
  <si>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</si>
  <si>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</si>
  <si>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</si>
  <si>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</si>
  <si>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</si>
  <si>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</si>
  <si>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</si>
  <si>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</si>
  <si>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</si>
  <si>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</si>
  <si>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</si>
  <si>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</si>
  <si>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</si>
  <si>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</si>
  <si>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</si>
  <si>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</si>
  <si>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</si>
  <si>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</si>
  <si>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</si>
  <si>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</si>
  <si>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</si>
  <si>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</si>
  <si>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</si>
  <si>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</si>
  <si>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</si>
  <si>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</si>
  <si>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</si>
  <si>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</si>
  <si>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</si>
  <si>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</si>
  <si>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</si>
  <si>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</si>
  <si>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</si>
  <si>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</si>
  <si>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</si>
  <si>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</si>
  <si>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</si>
  <si>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</si>
  <si>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</si>
  <si>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</si>
  <si>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</si>
  <si>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</si>
  <si>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</si>
  <si>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</si>
  <si>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</si>
  <si>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</si>
  <si>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</si>
  <si>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</si>
  <si>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</si>
  <si>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</si>
  <si>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</si>
  <si>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</si>
  <si>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</si>
  <si>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</si>
  <si>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</si>
  <si>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</si>
  <si>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</si>
  <si>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</si>
  <si>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</si>
  <si>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</si>
  <si>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</si>
  <si>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</si>
  <si>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</si>
  <si>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</si>
  <si>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</si>
  <si>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</si>
  <si>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</si>
  <si>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</si>
  <si>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</si>
  <si>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</si>
  <si>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</si>
  <si>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</si>
  <si>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</si>
  <si>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</si>
  <si>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</si>
  <si>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</si>
  <si>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</si>
  <si>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</si>
  <si>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</si>
  <si>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</si>
  <si>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</si>
  <si>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</si>
  <si>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</si>
  <si>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</si>
  <si>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</si>
  <si>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</si>
  <si>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</si>
  <si>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</si>
  <si>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</si>
  <si>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</si>
  <si>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</si>
  <si>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</si>
  <si>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</si>
  <si>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</si>
  <si>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</si>
  <si>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</si>
  <si>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</si>
  <si>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</si>
  <si>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</si>
  <si>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</si>
  <si>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</si>
  <si>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</si>
  <si>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</si>
  <si>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</si>
  <si>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</si>
  <si>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</si>
  <si>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</si>
  <si>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</si>
  <si>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</si>
  <si>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</si>
  <si>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</si>
  <si>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</si>
  <si>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</si>
  <si>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</si>
  <si>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</si>
  <si>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</si>
  <si>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</si>
  <si>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</si>
  <si>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</si>
  <si>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</si>
  <si>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</si>
  <si>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</si>
  <si>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</si>
  <si>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</si>
  <si>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</si>
  <si>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</si>
  <si>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</si>
  <si>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</si>
  <si>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</si>
  <si>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</si>
  <si>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</si>
  <si>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</si>
  <si>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</si>
  <si>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</si>
  <si>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</si>
  <si>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</si>
  <si>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</si>
  <si>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</si>
  <si>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</si>
  <si>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</si>
  <si>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</si>
  <si>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</si>
  <si>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</si>
  <si>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</si>
  <si>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</si>
  <si>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</si>
  <si>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</si>
  <si>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</si>
  <si>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</si>
  <si>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</si>
  <si>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</si>
  <si>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</si>
  <si>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</si>
  <si>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</si>
  <si>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</si>
  <si>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</si>
  <si>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</si>
  <si>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</si>
  <si>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</si>
  <si>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</si>
  <si>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</si>
  <si>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</si>
  <si>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</si>
  <si>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</si>
  <si>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</si>
  <si>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</si>
  <si>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</si>
  <si>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</si>
  <si>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</si>
  <si>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</si>
  <si>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</si>
  <si>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</si>
  <si>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</si>
  <si>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</si>
  <si>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</si>
  <si>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</si>
  <si>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</si>
  <si>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</si>
  <si>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</si>
  <si>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</si>
  <si>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</si>
  <si>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</si>
  <si>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</si>
  <si>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</si>
  <si>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</si>
  <si>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</si>
  <si>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</si>
  <si>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</si>
  <si>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</si>
  <si>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</si>
  <si>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</si>
  <si>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</si>
  <si>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</si>
  <si>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</si>
  <si>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</si>
  <si>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</si>
  <si>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</si>
  <si>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</si>
  <si>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</si>
  <si>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</si>
  <si>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</si>
  <si>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</si>
  <si>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</si>
  <si>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</si>
  <si>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</si>
  <si>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</si>
  <si>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</si>
  <si>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</si>
  <si>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</si>
  <si>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</si>
  <si>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</si>
  <si>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</si>
  <si>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</si>
  <si>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</si>
  <si>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</si>
  <si>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</si>
  <si>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</si>
  <si>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</si>
  <si>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</si>
  <si>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</si>
  <si>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</si>
  <si>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</si>
  <si>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</si>
  <si>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</si>
  <si>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</si>
  <si>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</si>
  <si>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</si>
  <si>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</si>
  <si>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</si>
  <si>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</si>
  <si>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</si>
  <si>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</si>
  <si>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</si>
  <si>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</si>
  <si>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</si>
  <si>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</si>
  <si>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</si>
  <si>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</si>
  <si>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</si>
  <si>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</si>
  <si>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</si>
  <si>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</si>
  <si>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</si>
  <si>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</si>
  <si>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</si>
  <si>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</si>
  <si>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</si>
  <si>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</si>
  <si>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</si>
  <si>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</si>
  <si>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</si>
  <si>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</si>
  <si>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</si>
  <si>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</si>
  <si>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</si>
  <si>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</si>
  <si>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</si>
  <si>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</si>
  <si>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</si>
  <si>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</si>
  <si>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</si>
  <si>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</si>
  <si>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</si>
  <si>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</si>
  <si>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</si>
  <si>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</si>
  <si>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</si>
  <si>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</si>
  <si>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</si>
  <si>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</si>
  <si>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</si>
  <si>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</si>
  <si>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</si>
  <si>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</si>
  <si>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</si>
  <si>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</si>
  <si>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</si>
  <si>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</si>
  <si>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</si>
  <si>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</si>
  <si>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</si>
  <si>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</si>
  <si>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</si>
  <si>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</si>
  <si>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</si>
  <si>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</si>
  <si>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</si>
  <si>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</si>
  <si>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</si>
  <si>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</si>
  <si>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</si>
  <si>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</si>
  <si>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</si>
  <si>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</si>
  <si>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</si>
  <si>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</si>
  <si>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</si>
  <si>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</si>
  <si>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</si>
  <si>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</si>
  <si>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</si>
  <si>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</si>
  <si>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</si>
  <si>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</si>
  <si>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</si>
  <si>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</si>
  <si>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</si>
  <si>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</si>
  <si>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</si>
  <si>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</si>
  <si>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</si>
  <si>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</si>
  <si>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</si>
  <si>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</si>
  <si>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</si>
  <si>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</si>
  <si>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</si>
  <si>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</si>
  <si>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</si>
  <si>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</si>
  <si>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</si>
  <si>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</si>
  <si>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</si>
  <si>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</si>
  <si>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</si>
  <si>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</si>
  <si>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</si>
  <si>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</si>
  <si>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</si>
  <si>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</si>
  <si>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</si>
  <si>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</si>
  <si>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</si>
  <si>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</si>
  <si>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</si>
  <si>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</si>
  <si>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</si>
  <si>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</si>
  <si>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</si>
  <si>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</si>
  <si>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</si>
  <si>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</si>
  <si>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</si>
  <si>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</si>
  <si>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</si>
  <si>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</si>
  <si>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</si>
  <si>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</si>
  <si>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</si>
  <si>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</si>
  <si>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</si>
  <si>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</si>
  <si>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</si>
  <si>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</si>
  <si>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</si>
  <si>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</si>
  <si>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</si>
  <si>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</si>
  <si>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</si>
  <si>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</si>
  <si>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</si>
  <si>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</si>
  <si>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</si>
  <si>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</si>
  <si>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</si>
  <si>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</si>
  <si>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</si>
  <si>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</si>
  <si>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</si>
  <si>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</si>
  <si>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</si>
  <si>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</si>
  <si>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</si>
  <si>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</si>
  <si>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</si>
  <si>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</si>
  <si>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</si>
  <si>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</si>
  <si>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</si>
  <si>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</si>
  <si>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</si>
  <si>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</si>
  <si>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</si>
  <si>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</si>
  <si>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</si>
  <si>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</si>
  <si>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</si>
  <si>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</si>
  <si>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</si>
  <si>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</si>
  <si>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</si>
  <si>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</si>
  <si>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</si>
  <si>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</si>
  <si>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</si>
  <si>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</si>
  <si>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</si>
  <si>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</si>
  <si>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</si>
  <si>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</si>
  <si>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</si>
  <si>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</si>
  <si>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</si>
  <si>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</si>
  <si>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</si>
  <si>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</si>
  <si>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</si>
  <si>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</si>
  <si>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</si>
  <si>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</si>
  <si>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</si>
  <si>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</si>
  <si>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</si>
  <si>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</si>
  <si>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</si>
  <si>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</si>
  <si>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</si>
  <si>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</si>
  <si>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</si>
  <si>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</si>
  <si>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</si>
  <si>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</si>
  <si>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</si>
  <si>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</si>
  <si>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</si>
  <si>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</si>
  <si>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</si>
  <si>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</si>
  <si>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</si>
  <si>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</si>
  <si>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</si>
  <si>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</si>
  <si>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</si>
  <si>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</si>
  <si>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</si>
  <si>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</si>
  <si>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</si>
  <si>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</si>
  <si>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</si>
  <si>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</si>
  <si>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</si>
  <si>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</si>
  <si>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</si>
  <si>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</si>
  <si>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</si>
  <si>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</si>
  <si>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</si>
  <si>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</si>
  <si>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</si>
  <si>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</si>
  <si>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</si>
  <si>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</si>
  <si>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</si>
  <si>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</si>
  <si>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</si>
  <si>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</si>
  <si>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</si>
  <si>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</si>
  <si>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</si>
  <si>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</si>
  <si>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</si>
  <si>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</si>
  <si>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</si>
  <si>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</si>
  <si>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</si>
  <si>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</si>
  <si>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</si>
  <si>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</si>
  <si>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</si>
  <si>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</si>
  <si>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</si>
  <si>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</si>
  <si>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</si>
  <si>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</si>
  <si>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</si>
  <si>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</si>
  <si>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</si>
  <si>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</si>
  <si>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</si>
  <si>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</si>
  <si>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</si>
  <si>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</si>
  <si>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</si>
  <si>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</si>
  <si>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</si>
  <si>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</si>
  <si>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</si>
  <si>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</si>
  <si>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</si>
  <si>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</si>
  <si>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</si>
  <si>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</si>
  <si>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</si>
  <si>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</si>
  <si>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</si>
  <si>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</si>
  <si>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</si>
  <si>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</si>
  <si>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</si>
  <si>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</si>
  <si>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</si>
  <si>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</si>
  <si>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</si>
  <si>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</si>
  <si>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</si>
  <si>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</si>
  <si>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</si>
  <si>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</si>
  <si>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</si>
  <si>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</si>
  <si>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</si>
  <si>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</si>
  <si>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</si>
  <si>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</si>
  <si>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</si>
  <si>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</si>
  <si>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</si>
  <si>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</si>
  <si>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</si>
  <si>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</si>
  <si>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</si>
  <si>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</si>
  <si>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</si>
  <si>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</si>
  <si>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</si>
  <si>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</si>
  <si>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</si>
  <si>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</si>
  <si>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</si>
  <si>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</si>
  <si>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</si>
  <si>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</si>
  <si>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</si>
  <si>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</si>
  <si>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</si>
  <si>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</si>
  <si>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</si>
  <si>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</si>
  <si>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</si>
  <si>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</si>
  <si>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</si>
  <si>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</si>
  <si>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</si>
  <si>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</si>
  <si>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</si>
  <si>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</si>
  <si>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</si>
  <si>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</si>
  <si>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</si>
  <si>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</si>
  <si>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</si>
  <si>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</si>
  <si>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</si>
  <si>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</si>
  <si>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</si>
  <si>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</si>
  <si>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</si>
  <si>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</si>
  <si>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</si>
  <si>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</si>
  <si>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</si>
  <si>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</si>
  <si>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</si>
  <si>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</si>
  <si>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</si>
  <si>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</si>
  <si>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</si>
  <si>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</si>
  <si>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</si>
  <si>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</si>
  <si>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</si>
  <si>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</si>
  <si>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</si>
  <si>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</si>
  <si>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</si>
  <si>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</si>
  <si>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</si>
  <si>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</si>
  <si>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</si>
  <si>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</si>
  <si>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</si>
  <si>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</si>
  <si>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</si>
  <si>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</si>
  <si>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</si>
  <si>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</si>
  <si>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</si>
  <si>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</si>
  <si>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</si>
  <si>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</si>
  <si>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</si>
  <si>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</si>
  <si>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</si>
  <si>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</si>
  <si>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</si>
  <si>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</si>
  <si>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</si>
  <si>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</si>
  <si>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</si>
  <si>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</si>
  <si>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</si>
  <si>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</si>
  <si>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</si>
  <si>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</si>
  <si>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</si>
  <si>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</si>
  <si>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</si>
  <si>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</si>
  <si>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</si>
  <si>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</si>
  <si>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</si>
  <si>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</si>
  <si>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</si>
  <si>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</si>
  <si>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</si>
  <si>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</si>
  <si>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</si>
  <si>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</si>
  <si>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</si>
  <si>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</si>
  <si>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</si>
  <si>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</si>
  <si>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</si>
  <si>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</si>
  <si>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</si>
  <si>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</si>
  <si>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</si>
  <si>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</si>
  <si>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</si>
  <si>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</si>
  <si>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</si>
  <si>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</si>
  <si>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</si>
  <si>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</si>
  <si>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</si>
  <si>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</si>
  <si>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</si>
  <si>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</si>
  <si>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</si>
  <si>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</si>
  <si>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</si>
  <si>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</si>
  <si>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</si>
  <si>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</si>
  <si>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</si>
  <si>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</si>
  <si>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</si>
  <si>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</si>
  <si>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</si>
  <si>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</si>
  <si>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</si>
  <si>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</si>
  <si>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</si>
  <si>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</si>
  <si>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</si>
  <si>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</si>
  <si>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</si>
  <si>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</si>
  <si>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</si>
  <si>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</si>
  <si>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</si>
  <si>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</si>
  <si>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</si>
  <si>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</si>
  <si>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</si>
  <si>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</si>
  <si>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</si>
  <si>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</si>
  <si>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</si>
  <si>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</si>
  <si>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</si>
  <si>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</si>
  <si>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</si>
  <si>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</si>
  <si>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</si>
  <si>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</si>
  <si>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</si>
  <si>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</si>
  <si>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</si>
  <si>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</si>
  <si>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</si>
  <si>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</si>
  <si>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</si>
  <si>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</si>
  <si>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</si>
  <si>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</si>
  <si>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</si>
  <si>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</si>
  <si>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</si>
  <si>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</si>
  <si>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</si>
  <si>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</si>
  <si>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</si>
  <si>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</si>
  <si>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</si>
  <si>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</si>
  <si>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</si>
  <si>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</si>
  <si>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</si>
  <si>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</si>
  <si>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</si>
  <si>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</si>
  <si>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</si>
  <si>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</si>
  <si>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</si>
  <si>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</si>
  <si>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</si>
  <si>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</si>
  <si>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</si>
  <si>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</si>
  <si>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</si>
  <si>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</si>
  <si>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</si>
  <si>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</si>
  <si>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</si>
  <si>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</si>
  <si>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</si>
  <si>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</si>
  <si>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</si>
  <si>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</si>
  <si>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</si>
  <si>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</si>
  <si>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</si>
  <si>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</si>
  <si>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</si>
  <si>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</si>
  <si>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</si>
  <si>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</si>
  <si>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</si>
  <si>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</si>
  <si>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</si>
  <si>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</si>
  <si>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</si>
  <si>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</si>
  <si>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</si>
  <si>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</si>
  <si>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</si>
  <si>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</si>
  <si>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</si>
  <si>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</si>
  <si>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</si>
  <si>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</si>
  <si>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</si>
  <si>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</si>
  <si>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</si>
  <si>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</si>
  <si>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</si>
  <si>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</si>
  <si>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</si>
  <si>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</si>
  <si>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</si>
  <si>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</si>
  <si>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</si>
  <si>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</si>
  <si>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</si>
  <si>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</si>
  <si>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</si>
  <si>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</si>
  <si>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</si>
  <si>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</si>
  <si>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</si>
  <si>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</si>
  <si>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</si>
  <si>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</si>
  <si>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</si>
  <si>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</si>
  <si>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</si>
  <si>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</si>
  <si>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</si>
  <si>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</si>
  <si>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</si>
  <si>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</si>
  <si>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</si>
  <si>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</si>
  <si>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</si>
  <si>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</si>
  <si>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</si>
  <si>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</si>
  <si>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</si>
  <si>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</si>
  <si>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</si>
  <si>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</si>
  <si>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</si>
  <si>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</si>
  <si>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</si>
  <si>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</si>
  <si>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</si>
  <si>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</si>
  <si>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</si>
  <si>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</si>
  <si>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</si>
  <si>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</si>
  <si>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</si>
  <si>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</si>
  <si>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</si>
  <si>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</si>
  <si>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</si>
  <si>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</si>
  <si>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</si>
  <si>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</si>
  <si>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</si>
  <si>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</si>
  <si>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</si>
  <si>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</si>
  <si>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</si>
  <si>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</si>
  <si>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</si>
  <si>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</si>
  <si>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</si>
  <si>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</si>
  <si>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</si>
  <si>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</si>
  <si>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</si>
  <si>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</si>
  <si>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</si>
  <si>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</si>
  <si>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</si>
  <si>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</si>
  <si>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</si>
  <si>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</si>
  <si>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</si>
  <si>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</si>
  <si>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</si>
  <si>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</si>
  <si>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</si>
  <si>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</si>
  <si>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</si>
  <si>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</si>
  <si>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</si>
  <si>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</si>
  <si>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</si>
  <si>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</si>
  <si>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</si>
  <si>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</si>
  <si>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</si>
  <si>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</si>
  <si>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</si>
  <si>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</si>
  <si>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</si>
  <si>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</si>
  <si>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</si>
  <si>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</si>
  <si>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</si>
  <si>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</si>
  <si>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</si>
  <si>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</si>
  <si>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</si>
  <si>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</si>
  <si>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</si>
  <si>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</si>
  <si>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</si>
  <si>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</si>
  <si>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</si>
  <si>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</si>
  <si>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</si>
  <si>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</si>
  <si>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</si>
  <si>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</si>
  <si>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</si>
  <si>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</si>
  <si>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</si>
  <si>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</si>
  <si>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</si>
  <si>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</si>
  <si>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</si>
  <si>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</si>
  <si>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</si>
  <si>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</si>
  <si>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</si>
  <si>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</si>
  <si>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</si>
  <si>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</si>
  <si>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</si>
  <si>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</si>
  <si>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</si>
  <si>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</si>
  <si>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</si>
  <si>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</si>
  <si>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</si>
  <si>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</si>
  <si>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</si>
  <si>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</si>
  <si>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</si>
  <si>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</si>
  <si>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</si>
  <si>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</si>
  <si>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</si>
  <si>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</si>
  <si>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</si>
  <si>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</si>
  <si>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</si>
  <si>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</si>
  <si>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</si>
  <si>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</si>
  <si>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</si>
  <si>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</si>
  <si>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</si>
  <si>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</si>
  <si>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</si>
  <si>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</si>
  <si>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</si>
  <si>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</si>
  <si>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</si>
  <si>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</si>
  <si>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</si>
  <si>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</si>
  <si>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</si>
  <si>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</si>
  <si>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</si>
  <si>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</si>
  <si>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</si>
  <si>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</si>
  <si>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</si>
  <si>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</si>
  <si>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</si>
  <si>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</si>
  <si>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</si>
  <si>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</si>
  <si>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</si>
  <si>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</si>
  <si>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</si>
  <si>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</si>
  <si>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</si>
  <si>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</si>
  <si>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</si>
  <si>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</si>
  <si>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</si>
  <si>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</si>
  <si>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</si>
  <si>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</si>
  <si>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</si>
  <si>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</si>
  <si>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</si>
  <si>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</si>
  <si>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</si>
  <si>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</si>
  <si>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</si>
  <si>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</si>
  <si>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</si>
  <si>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</si>
  <si>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</si>
  <si>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</si>
  <si>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</si>
  <si>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</si>
  <si>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</si>
  <si>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</si>
  <si>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</si>
  <si>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</si>
  <si>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</si>
  <si>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</si>
  <si>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</si>
  <si>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</si>
  <si>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</si>
  <si>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</si>
  <si>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</si>
  <si>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</si>
  <si>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</si>
  <si>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</si>
  <si>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</si>
  <si>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</si>
  <si>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</si>
  <si>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</si>
  <si>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</si>
  <si>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</si>
  <si>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</si>
  <si>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</si>
  <si>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</si>
  <si>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</si>
  <si>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</si>
  <si>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</si>
  <si>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</si>
  <si>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</si>
  <si>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</si>
  <si>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</si>
  <si>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</si>
  <si>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</si>
  <si>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</si>
  <si>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</si>
  <si>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</si>
  <si>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</si>
  <si>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</si>
  <si>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</si>
  <si>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</si>
  <si>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</si>
  <si>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</si>
  <si>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</si>
  <si>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</si>
  <si>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</si>
  <si>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</si>
  <si>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</si>
  <si>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</si>
  <si>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</si>
  <si>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</si>
  <si>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</si>
  <si>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</si>
  <si>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</si>
  <si>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</si>
  <si>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</si>
  <si>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</si>
  <si>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</si>
  <si>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</si>
  <si>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</si>
  <si>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</si>
  <si>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</si>
  <si>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</si>
  <si>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</si>
  <si>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</si>
  <si>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</si>
  <si>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</si>
  <si>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</si>
  <si>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</si>
  <si>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</si>
  <si>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</si>
  <si>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</si>
  <si>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</si>
  <si>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</si>
  <si>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</si>
  <si>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</si>
  <si>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</si>
  <si>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</si>
  <si>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</si>
  <si>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</si>
  <si>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</si>
  <si>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</si>
  <si>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</si>
  <si>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</si>
  <si>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</si>
  <si>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</si>
  <si>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</si>
  <si>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</si>
  <si>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</si>
  <si>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</si>
  <si>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</si>
  <si>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</si>
  <si>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</si>
  <si>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</si>
  <si>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</si>
  <si>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</si>
  <si>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</si>
  <si>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</si>
  <si>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</si>
  <si>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</si>
  <si>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</si>
  <si>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</si>
  <si>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</si>
  <si>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</si>
  <si>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</si>
  <si>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</si>
  <si>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</si>
  <si>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</si>
  <si>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</si>
  <si>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</si>
  <si>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</si>
  <si>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</si>
  <si>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</si>
  <si>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</si>
  <si>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</si>
  <si>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</si>
  <si>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</si>
  <si>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</si>
  <si>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</si>
  <si>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</si>
  <si>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</si>
  <si>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</si>
  <si>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</si>
  <si>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</si>
  <si>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</si>
  <si>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</si>
  <si>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</si>
  <si>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</si>
  <si>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</si>
  <si>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</si>
  <si>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</si>
  <si>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</si>
  <si>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</si>
  <si>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</si>
  <si>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</si>
  <si>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</si>
  <si>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</si>
  <si>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</si>
  <si>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</si>
  <si>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</si>
  <si>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</si>
  <si>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</si>
  <si>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</si>
  <si>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</si>
  <si>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</si>
  <si>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</si>
  <si>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</si>
  <si>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</si>
  <si>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</si>
  <si>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</si>
  <si>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</si>
  <si>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</si>
  <si>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</si>
  <si>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</si>
  <si>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</si>
  <si>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</si>
  <si>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</si>
  <si>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</si>
  <si>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</si>
  <si>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</si>
  <si>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</si>
  <si>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</si>
  <si>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</si>
  <si>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</si>
  <si>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</si>
  <si>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</si>
  <si>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</si>
  <si>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</si>
  <si>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</si>
  <si>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</si>
  <si>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</si>
  <si>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</si>
  <si>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</si>
  <si>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</si>
  <si>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</si>
  <si>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</si>
  <si>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</si>
  <si>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</si>
  <si>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</si>
  <si>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</si>
  <si>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</si>
  <si>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</si>
  <si>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</si>
  <si>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</si>
  <si>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</si>
  <si>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</si>
  <si>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</si>
  <si>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</si>
  <si>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</si>
  <si>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</si>
  <si>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</si>
  <si>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</si>
  <si>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</si>
  <si>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</si>
  <si>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</si>
  <si>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</si>
  <si>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</si>
  <si>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</si>
  <si>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</si>
  <si>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</si>
  <si>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</si>
  <si>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</si>
  <si>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</si>
  <si>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</si>
  <si>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</si>
  <si>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</si>
  <si>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</si>
  <si>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</si>
  <si>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</si>
  <si>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</si>
  <si>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</si>
  <si>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</si>
  <si>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</si>
  <si>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</si>
  <si>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</si>
  <si>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</si>
  <si>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</si>
  <si>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</si>
  <si>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</si>
  <si>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</si>
  <si>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</si>
  <si>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</si>
  <si>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</si>
  <si>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</si>
  <si>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</si>
  <si>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</si>
  <si>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</si>
  <si>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</si>
  <si>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</si>
  <si>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</si>
  <si>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</si>
  <si>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</si>
  <si>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</si>
  <si>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</si>
  <si>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</si>
  <si>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</si>
  <si>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</si>
  <si>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</si>
  <si>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</si>
  <si>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</si>
  <si>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</si>
  <si>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</si>
  <si>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</si>
  <si>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</si>
  <si>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</si>
  <si>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</si>
  <si>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</si>
  <si>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</si>
  <si>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</si>
  <si>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</si>
  <si>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</si>
  <si>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</si>
  <si>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</si>
  <si>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</si>
  <si>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</si>
  <si>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</si>
  <si>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</si>
  <si>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</si>
  <si>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</si>
  <si>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</si>
  <si>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</si>
  <si>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</si>
  <si>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</si>
  <si>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</si>
  <si>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</si>
  <si>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</si>
  <si>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</si>
  <si>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</si>
  <si>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</si>
  <si>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</si>
  <si>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</si>
  <si>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</si>
  <si>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</si>
  <si>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</si>
  <si>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</si>
  <si>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</si>
  <si>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</si>
  <si>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</si>
  <si>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</si>
  <si>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</si>
  <si>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</si>
  <si>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</si>
  <si>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</si>
  <si>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</si>
  <si>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</si>
  <si>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</si>
  <si>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</si>
  <si>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</si>
  <si>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</si>
  <si>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</si>
  <si>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</si>
  <si>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</si>
  <si>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</si>
  <si>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</si>
  <si>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</si>
  <si>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</si>
  <si>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</si>
  <si>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</si>
  <si>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</si>
  <si>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</si>
  <si>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</si>
  <si>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</si>
  <si>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</si>
  <si>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</si>
  <si>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</si>
  <si>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</si>
  <si>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</si>
  <si>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</si>
  <si>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</si>
  <si>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</si>
  <si>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</si>
  <si>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</si>
  <si>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</si>
  <si>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</si>
  <si>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</si>
  <si>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</si>
  <si>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</si>
  <si>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</si>
  <si>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</si>
  <si>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</si>
  <si>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</si>
  <si>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</si>
  <si>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</si>
  <si>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</si>
  <si>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</si>
  <si>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</si>
  <si>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</si>
  <si>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</si>
  <si>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</si>
  <si>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</si>
  <si>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</si>
  <si>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</si>
  <si>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</si>
  <si>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</si>
  <si>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</si>
  <si>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</si>
  <si>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</si>
  <si>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</si>
  <si>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</si>
  <si>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</si>
  <si>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</si>
  <si>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</si>
  <si>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</si>
  <si>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</si>
  <si>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</si>
  <si>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</si>
  <si>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</si>
  <si>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</si>
  <si>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</si>
  <si>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</si>
  <si>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</si>
  <si>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</si>
  <si>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</si>
  <si>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</si>
  <si>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</si>
  <si>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</si>
  <si>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</si>
  <si>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</si>
  <si>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</si>
  <si>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</si>
  <si>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</si>
  <si>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</si>
  <si>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</si>
  <si>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</si>
  <si>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</si>
  <si>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</si>
  <si>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</si>
  <si>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</si>
  <si>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</si>
  <si>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</si>
  <si>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</si>
  <si>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</si>
  <si>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</si>
  <si>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</si>
  <si>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</si>
  <si>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</si>
  <si>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</si>
  <si>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</si>
  <si>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</si>
  <si>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</si>
  <si>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</si>
  <si>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</si>
  <si>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</si>
  <si>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</si>
  <si>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</si>
  <si>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</si>
  <si>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</si>
  <si>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</si>
  <si>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</si>
  <si>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</si>
  <si>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</si>
  <si>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</si>
  <si>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</si>
  <si>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</si>
  <si>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</si>
  <si>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</si>
  <si>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</si>
  <si>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</si>
  <si>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</si>
  <si>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</si>
  <si>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</si>
  <si>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</si>
  <si>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</si>
  <si>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</si>
  <si>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</si>
  <si>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</si>
  <si>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</si>
  <si>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</si>
  <si>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</si>
  <si>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</si>
  <si>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</si>
  <si>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</si>
  <si>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</si>
  <si>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</si>
  <si>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</si>
  <si>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</si>
  <si>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</si>
  <si>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</si>
  <si>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</si>
  <si>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</si>
  <si>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</si>
  <si>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</si>
  <si>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</si>
  <si>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</si>
  <si>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</si>
  <si>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</si>
  <si>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</si>
  <si>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</si>
  <si>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</si>
  <si>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</si>
  <si>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</si>
  <si>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</si>
  <si>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</si>
  <si>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</si>
  <si>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</si>
  <si>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</si>
  <si>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</si>
  <si>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</si>
  <si>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</si>
  <si>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</si>
  <si>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</si>
  <si>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</si>
  <si>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</si>
  <si>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</si>
  <si>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</si>
  <si>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</si>
  <si>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</si>
  <si>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</si>
  <si>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</si>
  <si>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</si>
  <si>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</si>
  <si>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</si>
  <si>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</si>
  <si>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</si>
  <si>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</si>
  <si>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</si>
  <si>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</si>
  <si>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</si>
  <si>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</si>
  <si>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</si>
  <si>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</si>
  <si>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</si>
  <si>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</si>
  <si>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</si>
  <si>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</si>
  <si>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</si>
  <si>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</si>
  <si>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</si>
  <si>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</si>
  <si>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</si>
  <si>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</si>
  <si>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</si>
  <si>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</si>
  <si>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</si>
  <si>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</si>
  <si>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</si>
  <si>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</si>
  <si>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</si>
  <si>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</si>
  <si>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</si>
  <si>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</si>
  <si>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</si>
  <si>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</si>
  <si>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</si>
  <si>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</si>
  <si>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</si>
  <si>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</si>
  <si>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</si>
  <si>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</si>
  <si>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</si>
  <si>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</si>
  <si>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</si>
  <si>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</si>
  <si>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</si>
  <si>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</si>
  <si>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</si>
  <si>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</si>
  <si>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</si>
  <si>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</si>
  <si>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</si>
  <si>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</si>
  <si>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</si>
  <si>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</si>
  <si>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</si>
  <si>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</si>
  <si>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</si>
  <si>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</si>
  <si>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</si>
  <si>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</si>
  <si>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</si>
  <si>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</si>
  <si>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</si>
  <si>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</si>
  <si>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</si>
  <si>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</si>
  <si>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</si>
  <si>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</si>
  <si>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</si>
  <si>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</si>
  <si>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</si>
  <si>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</si>
  <si>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</si>
  <si>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</si>
  <si>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</si>
  <si>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</si>
  <si>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</si>
  <si>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</si>
  <si>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</si>
  <si>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</si>
  <si>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</si>
  <si>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</si>
  <si>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</si>
  <si>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</si>
  <si>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</si>
  <si>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</si>
  <si>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</si>
  <si>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</si>
  <si>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</si>
  <si>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</si>
  <si>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</si>
  <si>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</si>
  <si>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</si>
  <si>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</si>
  <si>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</si>
  <si>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</si>
  <si>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</si>
  <si>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</si>
  <si>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</si>
  <si>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</si>
  <si>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</si>
  <si>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</si>
  <si>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</si>
  <si>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</si>
  <si>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</si>
  <si>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</si>
  <si>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</si>
  <si>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</si>
  <si>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</si>
  <si>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</si>
  <si>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</si>
  <si>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</si>
  <si>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</si>
  <si>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</si>
  <si>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</si>
  <si>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</si>
  <si>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</si>
  <si>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</si>
  <si>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</si>
  <si>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</si>
  <si>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</si>
  <si>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</si>
  <si>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</si>
  <si>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</si>
  <si>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</si>
  <si>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</si>
  <si>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</si>
  <si>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</si>
  <si>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</si>
  <si>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</si>
  <si>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</si>
  <si>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</si>
  <si>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</si>
  <si>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</si>
  <si>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</si>
  <si>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</si>
  <si>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</si>
  <si>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</si>
  <si>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</si>
  <si>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</si>
  <si>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</si>
  <si>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</si>
  <si>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</si>
  <si>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</si>
  <si>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</si>
  <si>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</si>
  <si>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</si>
  <si>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</si>
  <si>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</si>
  <si>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</si>
  <si>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</si>
  <si>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</si>
  <si>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</si>
  <si>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</si>
  <si>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</si>
  <si>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</si>
  <si>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</si>
  <si>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</si>
  <si>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</si>
  <si>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</si>
  <si>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</si>
  <si>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</si>
  <si>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</si>
  <si>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</si>
  <si>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</si>
  <si>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</si>
  <si>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</si>
  <si>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</si>
  <si>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</si>
  <si>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</si>
  <si>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</si>
  <si>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</si>
  <si>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</si>
  <si>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</si>
  <si>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</si>
  <si>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</si>
  <si>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</si>
  <si>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</si>
  <si>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</si>
  <si>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</si>
  <si>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</si>
  <si>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</si>
  <si>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</si>
  <si>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</si>
  <si>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</si>
  <si>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</si>
  <si>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</si>
  <si>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</si>
  <si>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</si>
  <si>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</si>
  <si>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</si>
  <si>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</si>
  <si>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</si>
  <si>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</si>
  <si>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</si>
  <si>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</si>
  <si>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</si>
  <si>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</si>
  <si>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</si>
  <si>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</si>
  <si>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</si>
  <si>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</si>
  <si>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</si>
  <si>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</si>
  <si>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</si>
  <si>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</si>
  <si>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</si>
  <si>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</si>
  <si>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</si>
  <si>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</si>
  <si>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</si>
  <si>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</si>
  <si>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</si>
  <si>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</si>
  <si>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</si>
  <si>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</si>
  <si>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</si>
  <si>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</si>
  <si>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</si>
  <si>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</si>
  <si>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</si>
  <si>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</si>
  <si>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</si>
  <si>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</si>
  <si>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</si>
  <si>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</si>
  <si>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</si>
  <si>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</si>
  <si>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</si>
  <si>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</si>
  <si>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</si>
  <si>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</si>
  <si>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</si>
  <si>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</si>
  <si>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</si>
  <si>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</si>
  <si>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</si>
  <si>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</si>
  <si>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</si>
  <si>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</si>
  <si>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</si>
  <si>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</si>
  <si>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</si>
  <si>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</si>
  <si>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</si>
  <si>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</si>
  <si>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</si>
  <si>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</si>
  <si>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</si>
  <si>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</si>
  <si>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</si>
  <si>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</si>
  <si>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</si>
  <si>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</si>
  <si>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</si>
  <si>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</si>
  <si>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</si>
  <si>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</si>
  <si>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</si>
  <si>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</si>
  <si>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</si>
  <si>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</si>
  <si>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</si>
  <si>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</si>
  <si>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</si>
  <si>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</si>
  <si>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</si>
  <si>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</si>
  <si>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</si>
  <si>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</si>
  <si>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</si>
  <si>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</si>
  <si>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</si>
  <si>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</si>
  <si>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</si>
  <si>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</si>
  <si>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</si>
  <si>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</si>
  <si>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</si>
  <si>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</si>
  <si>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</si>
  <si>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</si>
  <si>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</si>
  <si>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</si>
  <si>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</si>
  <si>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</si>
  <si>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</si>
  <si>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</si>
  <si>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</si>
  <si>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</si>
  <si>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</si>
  <si>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</si>
  <si>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</si>
  <si>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</si>
  <si>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</si>
  <si>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</si>
  <si>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</si>
  <si>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</si>
  <si>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</si>
  <si>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</si>
  <si>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</si>
  <si>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</si>
  <si>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</si>
  <si>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</si>
  <si>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</si>
  <si>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</si>
  <si>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</si>
  <si>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</si>
  <si>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</si>
  <si>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</si>
  <si>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</si>
  <si>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</si>
  <si>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</si>
  <si>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</si>
  <si>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</si>
  <si>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</si>
  <si>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</si>
  <si>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</si>
  <si>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</si>
  <si>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</si>
  <si>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</si>
  <si>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</si>
  <si>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</si>
  <si>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</si>
  <si>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</si>
  <si>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</si>
  <si>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</si>
  <si>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</si>
  <si>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</si>
  <si>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</si>
  <si>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</si>
  <si>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</si>
  <si>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</si>
  <si>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</si>
  <si>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</si>
  <si>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</si>
  <si>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</si>
  <si>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</si>
  <si>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</si>
  <si>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</si>
  <si>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</si>
  <si>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</si>
  <si>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</si>
  <si>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</si>
  <si>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</si>
  <si>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</si>
  <si>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</si>
  <si>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</si>
  <si>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</si>
  <si>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</si>
  <si>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</si>
  <si>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</si>
  <si>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</si>
  <si>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</si>
  <si>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</si>
  <si>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</si>
  <si>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</si>
  <si>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</si>
  <si>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</si>
  <si>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</si>
  <si>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</si>
  <si>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</si>
  <si>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</si>
  <si>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</si>
  <si>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</si>
  <si>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</si>
  <si>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</si>
  <si>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</si>
  <si>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</si>
  <si>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</si>
  <si>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</si>
  <si>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</si>
  <si>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</si>
  <si>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</si>
  <si>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</si>
  <si>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</si>
  <si>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</si>
  <si>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</si>
  <si>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</si>
  <si>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</si>
  <si>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</si>
  <si>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</si>
  <si>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</si>
  <si>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</si>
  <si>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</si>
  <si>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</si>
  <si>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</si>
  <si>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</si>
  <si>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</si>
  <si>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</si>
  <si>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</si>
  <si>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</si>
  <si>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</si>
  <si>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</si>
  <si>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</si>
  <si>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</si>
  <si>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</si>
  <si>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</si>
  <si>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</si>
  <si>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</si>
  <si>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</si>
  <si>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</si>
  <si>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</si>
  <si>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</si>
  <si>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</si>
  <si>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</si>
  <si>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</si>
  <si>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</si>
  <si>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</si>
  <si>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</si>
  <si>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</si>
  <si>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</si>
  <si>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</si>
  <si>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</si>
  <si>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</si>
  <si>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</si>
  <si>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</si>
  <si>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</si>
  <si>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</si>
  <si>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</si>
  <si>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</si>
  <si>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</si>
  <si>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</si>
  <si>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</si>
  <si>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</si>
  <si>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</si>
  <si>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</si>
  <si>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</si>
  <si>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</si>
  <si>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</si>
  <si>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</si>
  <si>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</si>
  <si>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</si>
  <si>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</si>
  <si>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</si>
  <si>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</si>
  <si>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</si>
  <si>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</si>
  <si>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</si>
  <si>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</si>
  <si>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</si>
  <si>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</si>
  <si>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</si>
  <si>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</si>
  <si>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</si>
  <si>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</si>
  <si>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</si>
  <si>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</si>
  <si>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</si>
  <si>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</si>
  <si>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</si>
  <si>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</si>
  <si>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</si>
  <si>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</si>
  <si>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</si>
  <si>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</si>
  <si>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</si>
  <si>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</si>
  <si>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</si>
  <si>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</si>
  <si>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</si>
  <si>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</si>
  <si>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</si>
  <si>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</si>
  <si>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</si>
  <si>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</si>
  <si>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</si>
  <si>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</si>
  <si>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</si>
  <si>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</si>
  <si>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</si>
  <si>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</si>
  <si>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</si>
  <si>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</si>
  <si>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</si>
  <si>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</si>
  <si>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</si>
  <si>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</si>
  <si>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</si>
  <si>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</si>
  <si>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</si>
  <si>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</si>
  <si>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</si>
  <si>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</si>
  <si>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</si>
  <si>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</si>
  <si>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</si>
  <si>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</si>
  <si>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</si>
  <si>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</si>
  <si>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</si>
  <si>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</si>
  <si>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</si>
  <si>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</si>
  <si>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</si>
  <si>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</si>
  <si>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</si>
  <si>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</si>
  <si>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</si>
  <si>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</si>
  <si>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</si>
  <si>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</si>
  <si>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</si>
  <si>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</si>
  <si>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</si>
  <si>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</si>
  <si>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</si>
  <si>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</si>
  <si>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</si>
  <si>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</si>
  <si>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</si>
  <si>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</si>
  <si>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</si>
  <si>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</si>
  <si>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</si>
  <si>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</si>
  <si>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</si>
  <si>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</si>
  <si>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</si>
  <si>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</si>
  <si>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</si>
  <si>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</si>
  <si>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</si>
  <si>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</si>
  <si>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</si>
  <si>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</si>
  <si>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</si>
  <si>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</si>
  <si>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</si>
  <si>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</si>
  <si>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</si>
  <si>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</si>
  <si>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</si>
  <si>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</si>
  <si>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</si>
  <si>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</si>
  <si>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</si>
  <si>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</si>
  <si>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</si>
  <si>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</si>
  <si>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</si>
  <si>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</si>
  <si>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</si>
  <si>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</si>
  <si>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</si>
  <si>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</si>
  <si>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</si>
  <si>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</si>
  <si>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</si>
  <si>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</si>
  <si>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</si>
  <si>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</si>
  <si>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</si>
  <si>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</si>
  <si>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</si>
  <si>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</si>
  <si>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</si>
  <si>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</si>
  <si>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</si>
  <si>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</si>
  <si>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</si>
  <si>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</si>
  <si>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</si>
  <si>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</si>
  <si>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</si>
  <si>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</si>
  <si>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</si>
  <si>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</si>
  <si>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</si>
  <si>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</si>
  <si>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</si>
  <si>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</si>
  <si>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</si>
  <si>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</si>
  <si>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</si>
  <si>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</si>
  <si>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</si>
  <si>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</si>
  <si>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</si>
  <si>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</si>
  <si>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</si>
  <si>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</si>
  <si>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</si>
  <si>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</si>
  <si>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</si>
  <si>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</si>
  <si>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</si>
  <si>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</si>
  <si>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</si>
  <si>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</si>
  <si>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</si>
  <si>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</si>
  <si>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</si>
  <si>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</si>
  <si>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</si>
  <si>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</si>
  <si>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</si>
  <si>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</si>
  <si>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</si>
  <si>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</si>
  <si>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</si>
  <si>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</si>
  <si>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</si>
  <si>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</si>
  <si>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</si>
  <si>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</si>
  <si>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</si>
  <si>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</si>
  <si>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</si>
  <si>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</si>
  <si>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</si>
  <si>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</si>
  <si>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</si>
  <si>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</si>
  <si>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</si>
  <si>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</si>
  <si>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</si>
  <si>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</si>
  <si>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</si>
  <si>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</si>
  <si>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</si>
  <si>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</si>
  <si>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</si>
  <si>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</si>
  <si>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</si>
  <si>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</si>
  <si>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</si>
  <si>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</si>
  <si>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</si>
  <si>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</si>
  <si>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</si>
  <si>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</si>
  <si>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</si>
  <si>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</si>
  <si>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</si>
  <si>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</si>
  <si>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</si>
  <si>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</si>
  <si>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</si>
  <si>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</si>
  <si>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</si>
  <si>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</si>
  <si>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</si>
  <si>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</si>
  <si>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</si>
  <si>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</si>
  <si>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</si>
  <si>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</si>
  <si>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</si>
  <si>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</si>
  <si>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</si>
  <si>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</si>
  <si>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</si>
  <si>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</si>
  <si>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</si>
  <si>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</si>
  <si>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</si>
  <si>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</si>
  <si>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</si>
  <si>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</si>
  <si>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</si>
  <si>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</si>
  <si>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</si>
  <si>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</si>
  <si>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</si>
  <si>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</si>
  <si>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</si>
  <si>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</si>
  <si>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</si>
  <si>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</si>
  <si>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</si>
  <si>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</si>
  <si>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</si>
  <si>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</si>
  <si>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</si>
  <si>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</si>
  <si>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</si>
  <si>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</si>
  <si>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</si>
  <si>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</si>
  <si>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</si>
  <si>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</si>
  <si>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</si>
  <si>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</si>
  <si>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</si>
  <si>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</si>
  <si>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</si>
  <si>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</si>
  <si>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</si>
  <si>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</si>
  <si>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</si>
  <si>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</si>
  <si>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</si>
  <si>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</si>
  <si>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</si>
  <si>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</si>
  <si>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</si>
  <si>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</si>
  <si>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</si>
  <si>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</si>
  <si>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</si>
  <si>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</si>
  <si>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</si>
  <si>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</si>
  <si>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</si>
  <si>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</si>
  <si>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</si>
  <si>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</si>
  <si>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</si>
  <si>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</si>
  <si>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</si>
  <si>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</si>
  <si>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</si>
  <si>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</si>
  <si>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</si>
  <si>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</si>
  <si>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</si>
  <si>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</si>
  <si>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</si>
  <si>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</si>
  <si>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</si>
  <si>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</si>
  <si>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</si>
  <si>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</si>
  <si>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</si>
  <si>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</si>
  <si>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</si>
  <si>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</si>
  <si>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</si>
  <si>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</si>
  <si>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</si>
  <si>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</si>
  <si>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</si>
  <si>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</si>
  <si>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</si>
  <si>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</si>
  <si>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</si>
  <si>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</si>
  <si>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</si>
  <si>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</si>
  <si>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</si>
  <si>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</si>
  <si>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</si>
  <si>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</si>
  <si>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</si>
  <si>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</si>
  <si>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</si>
  <si>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</si>
  <si>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</si>
  <si>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</si>
  <si>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</si>
  <si>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</si>
  <si>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</si>
  <si>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</si>
  <si>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</si>
  <si>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</si>
  <si>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</si>
  <si>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</si>
  <si>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</si>
  <si>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</si>
  <si>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</si>
  <si>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</si>
  <si>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</si>
  <si>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</si>
  <si>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</si>
  <si>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</si>
  <si>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</si>
  <si>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</si>
  <si>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</si>
  <si>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</si>
  <si>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</si>
  <si>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</si>
  <si>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</si>
  <si>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</si>
  <si>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</si>
  <si>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</si>
  <si>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</si>
  <si>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</si>
  <si>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</si>
  <si>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</si>
  <si>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</si>
  <si>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</si>
  <si>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</si>
  <si>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</si>
  <si>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</si>
  <si>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</si>
  <si>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</si>
  <si>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</si>
  <si>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</si>
  <si>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</si>
  <si>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</si>
  <si>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</si>
  <si>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</si>
  <si>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</si>
  <si>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</si>
  <si>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</si>
  <si>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</si>
  <si>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</si>
  <si>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</si>
  <si>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</si>
  <si>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</si>
  <si>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</si>
  <si>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</si>
  <si>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</si>
  <si>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</si>
  <si>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</si>
  <si>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</si>
  <si>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</si>
  <si>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</si>
  <si>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</si>
  <si>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</si>
  <si>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</si>
  <si>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</si>
  <si>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</si>
  <si>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</si>
  <si>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</si>
  <si>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</si>
  <si>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</si>
  <si>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</si>
  <si>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</si>
  <si>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</si>
  <si>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</si>
  <si>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</si>
  <si>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</si>
  <si>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</si>
  <si>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</si>
  <si>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</si>
  <si>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</si>
  <si>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</si>
  <si>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</si>
  <si>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</si>
  <si>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</si>
  <si>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</si>
  <si>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</si>
  <si>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</si>
  <si>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</si>
  <si>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</si>
  <si>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</si>
  <si>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</si>
  <si>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</si>
  <si>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</si>
  <si>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</si>
  <si>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</si>
  <si>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</si>
  <si>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</si>
  <si>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</si>
  <si>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</si>
  <si>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</si>
  <si>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</si>
  <si>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</si>
  <si>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</si>
  <si>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</si>
  <si>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</si>
  <si>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</si>
  <si>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</si>
  <si>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</si>
  <si>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</si>
  <si>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</si>
  <si>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</si>
  <si>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</si>
  <si>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</si>
  <si>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</si>
  <si>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</si>
  <si>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</si>
  <si>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</si>
  <si>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</si>
  <si>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</si>
  <si>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</si>
  <si>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</si>
  <si>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</si>
  <si>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</si>
  <si>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</si>
  <si>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</si>
  <si>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</si>
  <si>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</si>
  <si>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</si>
  <si>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</si>
  <si>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</si>
  <si>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</si>
  <si>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</si>
  <si>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</si>
  <si>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</si>
  <si>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</si>
  <si>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</si>
  <si>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</si>
  <si>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</si>
  <si>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</si>
  <si>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</si>
  <si>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</si>
  <si>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</si>
  <si>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</si>
  <si>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</si>
  <si>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</si>
  <si>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</si>
  <si>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</si>
  <si>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</si>
  <si>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</si>
  <si>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</si>
  <si>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</si>
  <si>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</si>
  <si>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</si>
  <si>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</si>
  <si>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</si>
  <si>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</si>
  <si>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</si>
  <si>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</si>
  <si>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</si>
  <si>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</si>
  <si>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</si>
  <si>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</si>
  <si>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</si>
  <si>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</si>
  <si>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</si>
  <si>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</si>
  <si>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</si>
  <si>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</si>
  <si>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</si>
  <si>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</si>
  <si>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</si>
  <si>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</si>
  <si>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</si>
  <si>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</si>
  <si>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</si>
  <si>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</si>
  <si>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</si>
  <si>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</si>
  <si>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</si>
  <si>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</si>
  <si>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</si>
  <si>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</si>
  <si>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</si>
  <si>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</si>
  <si>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</si>
  <si>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</si>
  <si>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</si>
  <si>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</si>
  <si>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</si>
  <si>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</si>
  <si>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</si>
  <si>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</si>
  <si>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</si>
  <si>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</si>
  <si>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</si>
  <si>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</si>
  <si>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</si>
  <si>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</si>
  <si>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</si>
  <si>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</si>
  <si>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</si>
  <si>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</si>
  <si>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</si>
  <si>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</si>
  <si>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</si>
  <si>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</si>
  <si>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</si>
  <si>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</si>
  <si>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</si>
  <si>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</si>
  <si>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</si>
  <si>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</si>
  <si>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</si>
  <si>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</si>
  <si>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</si>
  <si>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</si>
  <si>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</si>
  <si>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</si>
  <si>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</si>
  <si>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</si>
  <si>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</si>
  <si>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</si>
  <si>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</si>
  <si>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</si>
  <si>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</si>
  <si>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</si>
  <si>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</si>
  <si>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</si>
  <si>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</si>
  <si>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</si>
  <si>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</si>
  <si>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</si>
  <si>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</si>
  <si>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</si>
  <si>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</si>
  <si>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</si>
  <si>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</si>
  <si>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</si>
  <si>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</si>
  <si>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</si>
  <si>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</si>
  <si>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</si>
  <si>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</si>
  <si>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</si>
  <si>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</si>
  <si>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</si>
  <si>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</si>
  <si>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</si>
  <si>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</si>
  <si>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</si>
  <si>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</si>
  <si>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</si>
  <si>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</si>
  <si>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</si>
  <si>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</si>
  <si>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</si>
  <si>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</si>
  <si>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</si>
  <si>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</si>
  <si>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</si>
  <si>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</si>
  <si>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</si>
  <si>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</si>
  <si>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</si>
  <si>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</si>
  <si>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</si>
  <si>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</si>
  <si>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</si>
  <si>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</si>
  <si>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</si>
  <si>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</si>
  <si>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</si>
  <si>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</si>
  <si>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</si>
  <si>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</si>
  <si>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</si>
  <si>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</si>
  <si>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</si>
  <si>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</si>
  <si>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</si>
  <si>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</si>
  <si>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</si>
  <si>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</si>
  <si>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</si>
  <si>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</si>
  <si>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</si>
  <si>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</si>
  <si>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</si>
  <si>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</si>
  <si>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</si>
  <si>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</si>
  <si>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</si>
  <si>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</si>
  <si>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</si>
  <si>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</si>
  <si>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</si>
  <si>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</si>
  <si>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</si>
  <si>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</si>
  <si>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</si>
  <si>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</si>
  <si>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</si>
  <si>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</si>
  <si>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</si>
  <si>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</si>
  <si>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</si>
  <si>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</si>
  <si>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</si>
  <si>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</si>
  <si>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</si>
  <si>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</si>
  <si>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</si>
  <si>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</si>
  <si>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</si>
  <si>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</si>
  <si>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</si>
  <si>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</si>
  <si>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</si>
  <si>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</si>
  <si>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</si>
  <si>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</si>
  <si>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</si>
  <si>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</si>
  <si>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</si>
  <si>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</si>
  <si>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</si>
  <si>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</si>
  <si>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</si>
  <si>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</si>
  <si>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</si>
  <si>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</si>
  <si>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</si>
  <si>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</si>
  <si>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</si>
  <si>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</si>
  <si>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</si>
  <si>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</si>
  <si>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</si>
  <si>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</si>
  <si>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</si>
  <si>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</si>
  <si>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</si>
  <si>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</si>
  <si>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</si>
  <si>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</si>
  <si>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</si>
  <si>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</si>
  <si>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</si>
  <si>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</si>
  <si>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</si>
  <si>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</si>
  <si>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</si>
  <si>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</si>
  <si>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</si>
  <si>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</si>
  <si>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</si>
  <si>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</si>
  <si>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</si>
  <si>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</si>
  <si>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</si>
  <si>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</si>
  <si>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</si>
  <si>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</si>
  <si>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</si>
  <si>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</si>
  <si>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</si>
  <si>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</si>
  <si>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</si>
  <si>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</si>
  <si>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</si>
  <si>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</si>
  <si>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</si>
  <si>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</si>
  <si>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</si>
  <si>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</si>
  <si>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</si>
  <si>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</si>
  <si>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</si>
  <si>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</si>
  <si>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</si>
  <si>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</si>
  <si>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</si>
  <si>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</si>
  <si>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</si>
  <si>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</si>
  <si>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</si>
  <si>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</si>
  <si>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</si>
  <si>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</si>
  <si>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</si>
  <si>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</si>
  <si>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</si>
  <si>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</si>
  <si>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</si>
  <si>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</si>
  <si>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</si>
  <si>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</si>
  <si>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</si>
  <si>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</si>
  <si>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</si>
  <si>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</si>
  <si>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</si>
  <si>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</si>
  <si>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</si>
  <si>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</si>
  <si>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</si>
  <si>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</si>
  <si>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</si>
  <si>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</si>
  <si>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</si>
  <si>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</si>
  <si>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</si>
  <si>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</si>
  <si>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</si>
  <si>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</si>
  <si>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</si>
  <si>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</si>
  <si>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</si>
  <si>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</si>
  <si>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</si>
  <si>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</si>
  <si>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</si>
  <si>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</si>
  <si>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</si>
  <si>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</si>
  <si>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</si>
  <si>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</si>
  <si>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</si>
  <si>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</si>
  <si>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</si>
  <si>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</si>
  <si>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</si>
  <si>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</si>
  <si>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</si>
  <si>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</si>
  <si>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</si>
  <si>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</si>
  <si>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</si>
  <si>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</si>
  <si>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</si>
  <si>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</si>
  <si>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</si>
  <si>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</si>
  <si>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</si>
  <si>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</si>
  <si>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</si>
  <si>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</si>
  <si>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</si>
  <si>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</si>
  <si>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</si>
  <si>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</si>
  <si>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</si>
  <si>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</si>
  <si>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</si>
  <si>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</si>
  <si>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</si>
  <si>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</si>
  <si>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</si>
  <si>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</si>
  <si>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</si>
  <si>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</si>
  <si>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</si>
  <si>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</si>
  <si>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</si>
  <si>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</si>
  <si>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</si>
  <si>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</si>
  <si>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</si>
  <si>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</si>
  <si>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</si>
  <si>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</si>
  <si>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</si>
  <si>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</si>
  <si>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</si>
  <si>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</si>
  <si>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</si>
  <si>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</si>
  <si>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</si>
  <si>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</si>
  <si>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</si>
  <si>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</si>
  <si>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</si>
  <si>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</si>
  <si>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</si>
  <si>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</si>
  <si>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</si>
  <si>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</si>
  <si>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</si>
  <si>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</si>
  <si>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</si>
  <si>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</si>
  <si>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</si>
  <si>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</si>
  <si>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</si>
  <si>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</si>
  <si>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</si>
  <si>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</si>
  <si>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</si>
  <si>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</si>
  <si>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</si>
  <si>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</si>
  <si>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</si>
  <si>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</si>
  <si>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</si>
  <si>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</si>
  <si>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</si>
  <si>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</si>
  <si>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</si>
  <si>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</si>
  <si>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</si>
  <si>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</si>
  <si>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</si>
  <si>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</si>
  <si>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</si>
  <si>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</si>
  <si>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</si>
  <si>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</si>
  <si>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</si>
  <si>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</si>
  <si>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</si>
  <si>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</si>
  <si>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</si>
  <si>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</si>
  <si>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</si>
  <si>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</si>
  <si>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</si>
  <si>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</si>
  <si>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</si>
  <si>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</si>
  <si>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</si>
  <si>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</si>
  <si>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</si>
  <si>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</si>
  <si>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</si>
  <si>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</si>
  <si>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</si>
  <si>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</si>
  <si>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</si>
  <si>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</si>
  <si>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</si>
  <si>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</si>
  <si>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</si>
  <si>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</si>
  <si>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</si>
  <si>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</si>
  <si>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</si>
  <si>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</si>
  <si>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</si>
  <si>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</si>
  <si>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</si>
  <si>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</si>
  <si>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</si>
  <si>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</si>
  <si>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</si>
  <si>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</si>
  <si>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</si>
  <si>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</si>
  <si>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</si>
  <si>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</si>
  <si>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</si>
  <si>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</si>
  <si>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</si>
  <si>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</si>
  <si>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</si>
  <si>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</si>
  <si>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</si>
  <si>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</si>
  <si>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</si>
  <si>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</si>
  <si>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</si>
  <si>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</si>
  <si>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</si>
  <si>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</si>
  <si>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</si>
  <si>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</si>
  <si>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</si>
  <si>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</si>
  <si>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</si>
  <si>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</si>
  <si>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</si>
  <si>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</si>
  <si>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</si>
  <si>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</si>
  <si>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</si>
  <si>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</si>
  <si>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</si>
  <si>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</si>
  <si>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</si>
  <si>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</si>
  <si>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</si>
  <si>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</si>
  <si>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</si>
  <si>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</si>
  <si>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</si>
  <si>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</si>
  <si>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</si>
  <si>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</si>
  <si>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</si>
  <si>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</si>
  <si>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</si>
  <si>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</si>
  <si>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</si>
  <si>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</si>
  <si>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</si>
  <si>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</si>
  <si>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</si>
  <si>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</si>
  <si>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</si>
  <si>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</si>
  <si>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</si>
  <si>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</si>
  <si>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</si>
  <si>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</si>
  <si>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</si>
  <si>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</si>
  <si>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</si>
  <si>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</si>
  <si>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</si>
  <si>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</si>
  <si>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</si>
  <si>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</si>
  <si>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</si>
  <si>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</si>
  <si>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</si>
  <si>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</si>
  <si>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</si>
  <si>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</si>
  <si>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</si>
  <si>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</si>
  <si>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</si>
  <si>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</si>
  <si>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</si>
  <si>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</si>
  <si>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</si>
  <si>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</si>
  <si>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</si>
  <si>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</si>
  <si>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</si>
  <si>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</si>
  <si>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</si>
  <si>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</si>
  <si>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</si>
  <si>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</si>
  <si>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</si>
  <si>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</si>
  <si>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</si>
  <si>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</si>
  <si>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</si>
  <si>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</si>
  <si>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</si>
  <si>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</si>
  <si>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</si>
  <si>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</si>
  <si>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</si>
  <si>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</si>
  <si>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</si>
  <si>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</si>
  <si>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</si>
  <si>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</si>
  <si>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</si>
  <si>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</si>
  <si>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</si>
  <si>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</si>
  <si>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</si>
  <si>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</si>
  <si>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</si>
  <si>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</si>
  <si>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</si>
  <si>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</si>
  <si>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</si>
  <si>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</si>
  <si>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</si>
  <si>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</si>
  <si>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</si>
  <si>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</si>
  <si>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</si>
  <si>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</si>
  <si>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</si>
  <si>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</si>
  <si>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</si>
  <si>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</si>
  <si>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</si>
  <si>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</si>
  <si>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</si>
  <si>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</si>
  <si>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</si>
  <si>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</si>
  <si>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</si>
  <si>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</si>
  <si>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</si>
  <si>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</si>
  <si>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</si>
  <si>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</si>
  <si>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</si>
  <si>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</si>
  <si>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</si>
  <si>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</si>
  <si>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</si>
  <si>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</si>
  <si>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</si>
  <si>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</si>
  <si>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</si>
  <si>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</si>
  <si>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</si>
  <si>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</si>
  <si>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</si>
  <si>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</si>
  <si>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</si>
  <si>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</si>
  <si>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</si>
  <si>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</si>
  <si>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</si>
  <si>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</si>
  <si>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</si>
  <si>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</si>
  <si>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</si>
  <si>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</si>
  <si>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</si>
  <si>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</si>
  <si>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</si>
  <si>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</si>
  <si>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</si>
  <si>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</si>
  <si>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</si>
  <si>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</si>
  <si>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</si>
  <si>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</si>
  <si>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</si>
  <si>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</si>
  <si>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</si>
  <si>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</si>
  <si>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</si>
  <si>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</si>
  <si>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</si>
  <si>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</si>
  <si>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</si>
  <si>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</si>
  <si>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</si>
  <si>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</si>
  <si>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</si>
  <si>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</si>
  <si>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</si>
  <si>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</si>
  <si>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</si>
  <si>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</si>
  <si>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</si>
  <si>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</si>
  <si>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</si>
  <si>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</si>
  <si>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</si>
  <si>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</si>
  <si>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</si>
  <si>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</si>
  <si>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</si>
  <si>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</si>
  <si>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</si>
  <si>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</si>
  <si>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</si>
  <si>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</si>
  <si>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</si>
  <si>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</si>
  <si>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</si>
  <si>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</si>
  <si>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</si>
  <si>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</si>
  <si>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</si>
  <si>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</si>
  <si>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</si>
  <si>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</si>
  <si>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</si>
  <si>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</si>
  <si>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</si>
  <si>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</si>
  <si>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</si>
  <si>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</si>
  <si>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</si>
  <si>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</si>
  <si>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</si>
  <si>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</si>
  <si>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</si>
  <si>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</si>
  <si>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</si>
  <si>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</si>
  <si>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</si>
  <si>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</si>
  <si>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</si>
  <si>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</si>
  <si>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</si>
  <si>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</si>
  <si>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</si>
  <si>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</si>
  <si>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</si>
  <si>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</si>
  <si>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</si>
  <si>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</si>
  <si>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</si>
  <si>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</si>
  <si>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</si>
  <si>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</si>
  <si>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</si>
  <si>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</si>
  <si>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</si>
  <si>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</si>
  <si>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</si>
  <si>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</si>
  <si>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</si>
  <si>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</si>
  <si>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</si>
  <si>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</si>
  <si>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</si>
  <si>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</si>
  <si>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</si>
  <si>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</si>
  <si>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</si>
  <si>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</si>
  <si>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</si>
  <si>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</si>
  <si>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</si>
  <si>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</si>
  <si>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</si>
  <si>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</si>
  <si>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</si>
  <si>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</si>
  <si>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</si>
  <si>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</si>
  <si>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</si>
  <si>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</si>
  <si>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</si>
  <si>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</si>
  <si>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</si>
  <si>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</si>
  <si>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</si>
  <si>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</si>
  <si>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</si>
  <si>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</si>
  <si>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</si>
  <si>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</si>
  <si>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</si>
  <si>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</si>
  <si>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</si>
  <si>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</si>
  <si>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</si>
  <si>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</si>
  <si>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</si>
  <si>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</si>
  <si>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</si>
  <si>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</si>
  <si>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</si>
  <si>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</si>
  <si>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</si>
  <si>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</si>
  <si>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</si>
  <si>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</si>
  <si>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</si>
  <si>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</si>
  <si>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</si>
  <si>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</si>
  <si>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</si>
  <si>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</si>
  <si>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</si>
  <si>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</si>
  <si>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</si>
  <si>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</si>
  <si>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</si>
  <si>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</si>
  <si>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</si>
  <si>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</si>
  <si>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</si>
  <si>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</si>
  <si>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</si>
  <si>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</si>
  <si>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</si>
  <si>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</si>
  <si>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</si>
  <si>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</si>
  <si>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</si>
  <si>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</si>
  <si>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</si>
  <si>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</si>
  <si>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</si>
  <si>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</si>
  <si>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</si>
  <si>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</si>
  <si>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</si>
  <si>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</si>
  <si>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</si>
  <si>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</si>
  <si>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</si>
  <si>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</si>
  <si>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</si>
  <si>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</si>
  <si>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</si>
  <si>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</si>
  <si>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</si>
  <si>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</si>
  <si>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</si>
  <si>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</si>
  <si>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</si>
  <si>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</si>
  <si>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</si>
  <si>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</si>
  <si>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</si>
  <si>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</si>
  <si>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</si>
  <si>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</si>
  <si>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</si>
  <si>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</si>
  <si>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</si>
  <si>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</si>
  <si>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</si>
  <si>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</si>
  <si>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</si>
  <si>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</si>
  <si>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</si>
  <si>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</si>
  <si>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</si>
  <si>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</si>
  <si>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</si>
  <si>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</si>
  <si>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</si>
  <si>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</si>
  <si>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</si>
  <si>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</si>
  <si>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</si>
  <si>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</si>
  <si>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</si>
  <si>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</si>
  <si>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</si>
  <si>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</si>
  <si>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</si>
  <si>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</si>
  <si>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</si>
  <si>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</si>
  <si>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</si>
  <si>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</si>
  <si>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</si>
  <si>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</si>
  <si>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</si>
  <si>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</si>
  <si>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</si>
  <si>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</si>
  <si>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</si>
  <si>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</si>
  <si>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</si>
  <si>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</si>
  <si>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</si>
  <si>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</si>
  <si>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</si>
  <si>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</si>
  <si>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</si>
  <si>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</si>
  <si>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</si>
  <si>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</si>
  <si>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</si>
  <si>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</si>
  <si>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</si>
  <si>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</si>
  <si>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</si>
  <si>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</si>
  <si>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</si>
  <si>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</si>
  <si>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</si>
  <si>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</si>
  <si>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</si>
  <si>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</si>
  <si>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</si>
  <si>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</si>
  <si>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</si>
  <si>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</si>
  <si>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</si>
  <si>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</si>
  <si>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</si>
  <si>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</si>
  <si>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</si>
  <si>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</si>
  <si>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</si>
  <si>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</si>
  <si>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</si>
  <si>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</si>
  <si>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</si>
  <si>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</si>
  <si>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</si>
  <si>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</si>
  <si>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</si>
  <si>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</si>
  <si>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</si>
  <si>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</si>
  <si>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</si>
  <si>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</si>
  <si>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</si>
  <si>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</si>
  <si>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</si>
  <si>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</si>
  <si>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</si>
  <si>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</si>
  <si>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</si>
  <si>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</si>
  <si>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</si>
  <si>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</si>
  <si>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</si>
  <si>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</si>
  <si>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</si>
  <si>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</si>
  <si>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</si>
  <si>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</si>
  <si>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</si>
  <si>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</si>
  <si>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</si>
  <si>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</si>
  <si>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</si>
  <si>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</si>
  <si>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</si>
  <si>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</si>
  <si>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</si>
  <si>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</si>
  <si>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</si>
  <si>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</si>
  <si>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</si>
  <si>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</si>
  <si>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</si>
  <si>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</si>
  <si>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</si>
  <si>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</si>
  <si>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</si>
  <si>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</si>
  <si>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</si>
  <si>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</si>
  <si>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</si>
  <si>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</si>
  <si>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</si>
  <si>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</si>
  <si>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</si>
  <si>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</si>
  <si>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</si>
  <si>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</si>
  <si>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</si>
  <si>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</si>
  <si>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</si>
  <si>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</si>
  <si>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</si>
  <si>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</si>
  <si>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</si>
  <si>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</si>
  <si>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</si>
  <si>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</si>
  <si>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</si>
  <si>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</si>
  <si>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</si>
  <si>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</si>
  <si>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</si>
  <si>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</si>
  <si>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</si>
  <si>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</si>
  <si>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</si>
  <si>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</si>
  <si>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</si>
  <si>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</si>
  <si>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</si>
  <si>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</si>
  <si>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</si>
  <si>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</si>
  <si>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</si>
  <si>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</si>
  <si>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</si>
  <si>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</si>
  <si>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</si>
  <si>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</si>
  <si>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</si>
  <si>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</si>
  <si>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</si>
  <si>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</si>
  <si>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</si>
  <si>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</si>
  <si>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</si>
  <si>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</si>
  <si>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</si>
  <si>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</si>
  <si>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</si>
  <si>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</si>
  <si>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</si>
  <si>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</si>
  <si>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</si>
  <si>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</si>
  <si>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</si>
  <si>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</si>
  <si>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</si>
  <si>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</si>
  <si>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</si>
  <si>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</si>
  <si>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</si>
  <si>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</si>
  <si>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</si>
  <si>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</si>
  <si>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</si>
  <si>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</si>
  <si>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</si>
  <si>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</si>
  <si>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</si>
  <si>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</si>
  <si>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</si>
  <si>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</si>
  <si>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</si>
  <si>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</si>
  <si>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</si>
  <si>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</si>
  <si>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</si>
  <si>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</si>
  <si>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</si>
  <si>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</si>
  <si>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</si>
  <si>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</si>
  <si>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</si>
  <si>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</si>
  <si>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</si>
  <si>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</si>
  <si>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</si>
  <si>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</si>
  <si>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</si>
  <si>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</si>
  <si>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</si>
  <si>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</si>
  <si>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</si>
  <si>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</si>
  <si>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</si>
  <si>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</si>
  <si>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</si>
  <si>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</si>
  <si>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</si>
  <si>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</si>
  <si>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</si>
  <si>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</si>
  <si>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</si>
  <si>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</si>
  <si>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</si>
  <si>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</si>
  <si>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</si>
  <si>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</si>
  <si>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</si>
  <si>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</si>
  <si>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</si>
  <si>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</si>
  <si>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</si>
  <si>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</si>
  <si>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</si>
  <si>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</si>
  <si>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</si>
  <si>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</si>
  <si>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</si>
  <si>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</si>
  <si>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</si>
  <si>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</si>
  <si>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</si>
  <si>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</si>
  <si>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</si>
  <si>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</si>
  <si>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</si>
  <si>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</si>
  <si>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</si>
  <si>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</si>
  <si>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</si>
  <si>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</si>
  <si>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</si>
  <si>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</si>
  <si>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</si>
  <si>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</si>
  <si>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</si>
  <si>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</si>
  <si>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</si>
  <si>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</si>
  <si>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</si>
  <si>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</si>
  <si>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</si>
  <si>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</si>
  <si>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</si>
  <si>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</si>
  <si>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</si>
  <si>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</si>
  <si>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</si>
  <si>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</si>
  <si>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</si>
  <si>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</si>
  <si>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</si>
  <si>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</si>
  <si>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</si>
  <si>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</si>
  <si>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</si>
  <si>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</si>
  <si>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</si>
  <si>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</si>
  <si>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</si>
  <si>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</si>
  <si>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</si>
  <si>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</si>
  <si>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</si>
  <si>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</si>
  <si>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</si>
  <si>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</si>
  <si>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</si>
  <si>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</si>
  <si>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</si>
  <si>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</si>
  <si>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</si>
  <si>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</si>
  <si>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</si>
  <si>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</si>
  <si>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</si>
  <si>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</si>
  <si>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</si>
  <si>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</si>
  <si>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</si>
  <si>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</si>
  <si>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</si>
  <si>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</si>
  <si>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</si>
  <si>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</si>
  <si>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</si>
  <si>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</si>
  <si>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</si>
  <si>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</si>
  <si>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</si>
  <si>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</si>
  <si>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</si>
  <si>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</si>
  <si>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</si>
  <si>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</si>
  <si>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</si>
  <si>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</si>
  <si>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</si>
  <si>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</si>
  <si>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</si>
  <si>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</si>
  <si>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</si>
  <si>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</si>
  <si>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</si>
  <si>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</si>
  <si>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</si>
  <si>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</si>
  <si>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</si>
  <si>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</si>
  <si>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</si>
  <si>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</si>
  <si>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</si>
  <si>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</si>
  <si>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</si>
  <si>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</si>
  <si>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</si>
  <si>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</si>
  <si>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</si>
  <si>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</si>
  <si>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</si>
  <si>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</si>
  <si>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</si>
  <si>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</si>
  <si>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</si>
  <si>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</si>
  <si>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</si>
  <si>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</si>
  <si>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</si>
  <si>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</si>
  <si>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</si>
  <si>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</si>
  <si>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</si>
  <si>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</si>
  <si>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</si>
  <si>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</si>
  <si>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</si>
  <si>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</si>
  <si>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</si>
  <si>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</si>
  <si>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</si>
  <si>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</si>
  <si>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</si>
  <si>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</si>
  <si>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</si>
  <si>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</si>
  <si>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</si>
  <si>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</si>
  <si>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</si>
  <si>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</si>
  <si>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</si>
  <si>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</si>
  <si>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</si>
  <si>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</si>
  <si>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</si>
  <si>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</si>
  <si>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</si>
  <si>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</si>
  <si>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</si>
  <si>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</si>
  <si>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</si>
  <si>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</si>
  <si>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</si>
  <si>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</si>
  <si>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</si>
  <si>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</si>
  <si>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</si>
  <si>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</si>
  <si>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</si>
  <si>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</si>
  <si>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</si>
  <si>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</si>
  <si>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</si>
  <si>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</si>
  <si>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</si>
  <si>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</si>
  <si>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</si>
  <si>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</si>
  <si>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</si>
  <si>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</si>
  <si>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</si>
  <si>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</si>
  <si>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</si>
  <si>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</si>
  <si>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</si>
  <si>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</si>
  <si>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</si>
  <si>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</si>
  <si>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</si>
  <si>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</si>
  <si>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</si>
  <si>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</si>
  <si>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</si>
  <si>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</si>
  <si>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</si>
  <si>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</si>
  <si>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</si>
  <si>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</si>
  <si>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</si>
  <si>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</si>
  <si>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</si>
  <si>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</si>
  <si>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</si>
  <si>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</si>
  <si>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</si>
  <si>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</si>
  <si>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</si>
  <si>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</si>
  <si>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</si>
  <si>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</si>
  <si>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</si>
  <si>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</si>
  <si>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</si>
  <si>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</si>
  <si>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</si>
  <si>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</si>
  <si>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</si>
  <si>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</si>
  <si>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</si>
  <si>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</si>
  <si>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</si>
  <si>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</si>
  <si>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</si>
  <si>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</si>
  <si>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</si>
  <si>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</si>
  <si>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</si>
  <si>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</si>
  <si>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</si>
  <si>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</si>
  <si>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</si>
  <si>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</si>
  <si>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</si>
  <si>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</si>
  <si>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</si>
  <si>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</si>
  <si>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</si>
  <si>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</si>
  <si>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</si>
  <si>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</si>
  <si>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</si>
  <si>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</si>
  <si>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</si>
  <si>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</si>
  <si>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</si>
  <si>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</si>
  <si>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</si>
  <si>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</si>
  <si>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</si>
  <si>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</si>
  <si>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</si>
  <si>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</si>
  <si>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</si>
  <si>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</si>
  <si>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</si>
  <si>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</si>
  <si>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</si>
  <si>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</si>
  <si>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</si>
  <si>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</si>
  <si>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</si>
  <si>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</si>
  <si>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</si>
  <si>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</si>
  <si>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</si>
  <si>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</si>
  <si>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</si>
  <si>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</si>
  <si>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</si>
  <si>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</si>
  <si>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</si>
  <si>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</si>
  <si>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</si>
  <si>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</si>
  <si>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</si>
  <si>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</si>
  <si>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</si>
  <si>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</si>
  <si>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</si>
  <si>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</si>
  <si>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</si>
  <si>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</si>
  <si>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</si>
  <si>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</si>
  <si>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</si>
  <si>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</si>
  <si>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</si>
  <si>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</si>
  <si>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</si>
  <si>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</si>
  <si>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</si>
  <si>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</si>
  <si>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</si>
  <si>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</si>
  <si>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</si>
  <si>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</si>
  <si>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</si>
  <si>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</si>
  <si>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</si>
  <si>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</si>
  <si>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</si>
  <si>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</si>
  <si>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</si>
  <si>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</si>
  <si>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</si>
  <si>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</si>
  <si>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</si>
  <si>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</si>
  <si>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</si>
  <si>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</si>
  <si>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</si>
  <si>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</si>
  <si>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</si>
  <si>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</si>
  <si>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</si>
  <si>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</si>
  <si>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</si>
  <si>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</si>
  <si>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</si>
  <si>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</si>
  <si>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</si>
  <si>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</si>
  <si>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</si>
  <si>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</si>
  <si>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</si>
  <si>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</si>
  <si>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</si>
  <si>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</si>
  <si>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</si>
  <si>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</si>
  <si>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</si>
  <si>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</si>
  <si>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</si>
  <si>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</si>
  <si>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</si>
  <si>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</si>
  <si>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</si>
  <si>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</si>
  <si>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</si>
  <si>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</si>
  <si>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</si>
  <si>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</si>
  <si>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</si>
  <si>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</si>
  <si>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</si>
  <si>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</si>
  <si>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</si>
  <si>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</si>
  <si>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</si>
  <si>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</si>
  <si>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</si>
  <si>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</si>
  <si>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</si>
  <si>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</si>
  <si>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</si>
  <si>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</si>
  <si>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</si>
  <si>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</si>
  <si>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</si>
  <si>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</si>
  <si>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</si>
  <si>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</si>
  <si>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</si>
  <si>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</si>
  <si>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</si>
  <si>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</si>
  <si>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</si>
  <si>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</si>
  <si>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</si>
  <si>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</si>
  <si>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</si>
  <si>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</si>
  <si>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</si>
  <si>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</si>
  <si>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</si>
  <si>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</si>
  <si>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</si>
  <si>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</si>
  <si>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</si>
  <si>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</si>
  <si>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</si>
  <si>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</si>
  <si>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</si>
  <si>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</si>
  <si>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</si>
  <si>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</si>
  <si>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</si>
  <si>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</si>
  <si>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</si>
  <si>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</si>
  <si>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</si>
  <si>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</si>
  <si>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</si>
  <si>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</si>
  <si>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</si>
  <si>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</si>
  <si>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</si>
  <si>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</si>
  <si>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</si>
  <si>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</si>
  <si>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</si>
  <si>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</si>
  <si>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</si>
  <si>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</si>
  <si>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</si>
  <si>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</si>
  <si>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</si>
  <si>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</si>
  <si>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</si>
  <si>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</si>
  <si>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</si>
  <si>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</si>
  <si>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</si>
  <si>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</si>
  <si>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</si>
  <si>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</si>
  <si>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</si>
  <si>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</si>
  <si>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</si>
  <si>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</si>
  <si>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</si>
  <si>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</si>
  <si>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</si>
  <si>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</si>
  <si>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</si>
  <si>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</si>
  <si>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</si>
  <si>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</si>
  <si>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</si>
  <si>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</si>
  <si>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</si>
  <si>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</si>
  <si>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</si>
  <si>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</si>
  <si>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</si>
  <si>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</si>
  <si>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</si>
  <si>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</si>
  <si>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</si>
  <si>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</si>
  <si>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</si>
  <si>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</si>
  <si>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</si>
  <si>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</si>
  <si>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</si>
  <si>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</si>
  <si>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</si>
  <si>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</si>
  <si>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</si>
  <si>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</si>
  <si>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</si>
  <si>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</si>
  <si>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</si>
  <si>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</si>
  <si>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</si>
  <si>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</si>
  <si>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</si>
  <si>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</si>
  <si>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</si>
  <si>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</si>
  <si>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</si>
  <si>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</si>
  <si>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</si>
  <si>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</si>
  <si>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</si>
  <si>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</si>
  <si>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</si>
  <si>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</si>
  <si>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</si>
  <si>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</si>
  <si>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</si>
  <si>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</si>
  <si>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</si>
  <si>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</si>
  <si>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</si>
  <si>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</si>
  <si>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</si>
  <si>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</si>
  <si>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</si>
  <si>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</si>
  <si>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</si>
  <si>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</si>
  <si>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</si>
  <si>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</si>
  <si>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</si>
  <si>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</si>
  <si>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</si>
  <si>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</si>
  <si>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</si>
  <si>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</si>
  <si>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</si>
  <si>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</si>
  <si>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</si>
  <si>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</si>
  <si>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</si>
  <si>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</si>
  <si>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</si>
  <si>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</si>
  <si>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</si>
  <si>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</si>
  <si>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</si>
  <si>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</si>
  <si>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</si>
  <si>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</si>
  <si>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</si>
  <si>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</si>
  <si>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</si>
  <si>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</si>
  <si>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</si>
  <si>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</si>
  <si>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</si>
  <si>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</si>
  <si>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</si>
  <si>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</si>
  <si>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</si>
  <si>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</si>
  <si>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</si>
  <si>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</si>
  <si>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</si>
  <si>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</si>
  <si>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</si>
  <si>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</si>
  <si>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</si>
  <si>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</si>
  <si>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</si>
  <si>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</si>
  <si>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</si>
  <si>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</si>
  <si>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</si>
  <si>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</si>
  <si>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</si>
  <si>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</si>
  <si>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</si>
  <si>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</si>
  <si>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</si>
  <si>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</si>
  <si>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</si>
  <si>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</si>
  <si>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</si>
  <si>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</si>
  <si>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</si>
  <si>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</si>
  <si>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</si>
  <si>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</si>
  <si>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</si>
  <si>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</si>
  <si>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</si>
  <si>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</si>
  <si>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</si>
  <si>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</si>
  <si>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</si>
  <si>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</si>
  <si>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</si>
  <si>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</si>
  <si>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</si>
  <si>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</si>
  <si>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</si>
  <si>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</si>
  <si>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</si>
  <si>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</si>
  <si>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</si>
  <si>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</si>
  <si>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</si>
  <si>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</si>
  <si>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</si>
  <si>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</si>
  <si>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</si>
  <si>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</si>
  <si>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</si>
  <si>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</si>
  <si>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</si>
  <si>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</si>
  <si>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</si>
  <si>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</si>
  <si>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</si>
  <si>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</si>
  <si>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</si>
  <si>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</si>
  <si>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</si>
  <si>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</si>
  <si>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</si>
  <si>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</si>
  <si>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</si>
  <si>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</si>
  <si>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</si>
  <si>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</si>
  <si>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</si>
  <si>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</si>
  <si>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</si>
  <si>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</si>
  <si>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</si>
  <si>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</si>
  <si>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</si>
  <si>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</si>
  <si>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</si>
  <si>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</si>
  <si>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</si>
  <si>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</si>
  <si>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</si>
  <si>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</si>
  <si>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</si>
  <si>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</si>
  <si>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</si>
  <si>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</si>
  <si>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</si>
  <si>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</si>
  <si>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</si>
  <si>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</si>
  <si>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</si>
  <si>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</si>
  <si>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</si>
  <si>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</si>
  <si>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</si>
  <si>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</si>
  <si>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</si>
  <si>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</si>
  <si>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</si>
  <si>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</si>
  <si>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</si>
  <si>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</si>
  <si>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</si>
  <si>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</si>
  <si>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</si>
  <si>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</si>
  <si>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</si>
  <si>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</si>
  <si>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</si>
  <si>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</si>
  <si>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</si>
  <si>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</si>
  <si>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</si>
  <si>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</si>
  <si>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</si>
  <si>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</si>
  <si>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</si>
  <si>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</si>
  <si>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</si>
  <si>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</si>
  <si>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</si>
  <si>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</si>
  <si>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</si>
  <si>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</si>
  <si>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</si>
  <si>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</si>
  <si>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</si>
  <si>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</si>
  <si>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</si>
  <si>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</si>
  <si>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</si>
  <si>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</si>
  <si>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</si>
  <si>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</si>
  <si>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</si>
  <si>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</si>
  <si>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</si>
  <si>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</si>
  <si>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</si>
  <si>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</si>
  <si>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</si>
  <si>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</si>
  <si>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</si>
  <si>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</si>
  <si>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</si>
  <si>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</si>
  <si>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</si>
  <si>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</si>
  <si>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</si>
  <si>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</si>
  <si>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</si>
  <si>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</si>
  <si>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</si>
  <si>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</si>
  <si>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</si>
  <si>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</si>
  <si>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</si>
  <si>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</si>
  <si>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</si>
  <si>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</si>
  <si>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</si>
  <si>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</si>
  <si>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</si>
  <si>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</si>
  <si>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</si>
  <si>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</si>
  <si>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</si>
  <si>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</si>
  <si>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</si>
  <si>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</si>
  <si>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</si>
  <si>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</si>
  <si>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</si>
  <si>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</si>
  <si>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</si>
  <si>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</si>
  <si>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</si>
  <si>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</si>
  <si>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</si>
  <si>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</si>
  <si>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</si>
  <si>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</si>
  <si>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</si>
  <si>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</si>
  <si>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</si>
  <si>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</si>
  <si>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</si>
  <si>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</si>
  <si>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</si>
  <si>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</si>
  <si>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</si>
  <si>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</si>
  <si>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</si>
  <si>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</si>
  <si>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</si>
  <si>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</si>
  <si>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</si>
  <si>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</si>
  <si>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</si>
  <si>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</si>
  <si>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</si>
  <si>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</si>
  <si>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</si>
  <si>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</si>
  <si>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</si>
  <si>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</si>
  <si>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</si>
  <si>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</si>
  <si>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</si>
  <si>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</si>
  <si>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</si>
  <si>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</si>
  <si>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</si>
  <si>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</si>
  <si>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</si>
  <si>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</si>
  <si>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</si>
  <si>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</si>
  <si>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</si>
  <si>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</si>
  <si>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</si>
  <si>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</si>
  <si>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</si>
  <si>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</si>
  <si>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</si>
  <si>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</si>
  <si>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</si>
  <si>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</si>
  <si>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</si>
  <si>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</si>
  <si>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</si>
  <si>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</si>
  <si>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</si>
  <si>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</si>
  <si>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</si>
  <si>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</si>
  <si>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</si>
  <si>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</si>
  <si>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</si>
  <si>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</si>
  <si>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</si>
  <si>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</si>
  <si>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</si>
  <si>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</si>
  <si>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</si>
  <si>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</si>
  <si>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</si>
  <si>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</si>
  <si>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</si>
  <si>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</si>
  <si>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</si>
  <si>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</si>
  <si>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</si>
  <si>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</si>
  <si>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</si>
  <si>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</si>
  <si>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</si>
  <si>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</si>
  <si>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</si>
  <si>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</si>
  <si>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</si>
  <si>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</si>
  <si>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</si>
  <si>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</si>
  <si>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</si>
  <si>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</si>
  <si>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</si>
  <si>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</si>
  <si>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</si>
  <si>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</si>
  <si>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</si>
  <si>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</si>
  <si>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</si>
  <si>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</si>
  <si>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</si>
  <si>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</si>
  <si>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</si>
  <si>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</si>
  <si>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</si>
  <si>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</si>
  <si>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</si>
  <si>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</si>
  <si>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</si>
  <si>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</si>
  <si>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</si>
  <si>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</si>
  <si>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</si>
  <si>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</si>
  <si>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</si>
  <si>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</si>
  <si>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</si>
  <si>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</si>
  <si>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</si>
  <si>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</si>
  <si>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</si>
  <si>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</si>
  <si>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</si>
  <si>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</si>
  <si>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</si>
  <si>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</si>
  <si>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</si>
  <si>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</si>
  <si>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</si>
  <si>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</si>
  <si>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</si>
  <si>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</si>
  <si>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</si>
  <si>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</si>
  <si>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</si>
  <si>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</si>
  <si>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</si>
  <si>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</si>
  <si>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</si>
  <si>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</si>
  <si>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</si>
  <si>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</si>
  <si>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</si>
  <si>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</si>
  <si>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</si>
  <si>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</si>
  <si>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</si>
  <si>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</si>
  <si>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</si>
  <si>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</si>
  <si>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</si>
  <si>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</si>
  <si>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</si>
  <si>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</si>
  <si>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</si>
  <si>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</si>
  <si>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</si>
  <si>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</si>
  <si>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</si>
  <si>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</si>
  <si>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</si>
  <si>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</si>
  <si>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</si>
  <si>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</si>
  <si>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</si>
  <si>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</si>
  <si>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</si>
  <si>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</si>
  <si>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</si>
  <si>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</si>
  <si>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</si>
  <si>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</si>
  <si>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</si>
  <si>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</si>
  <si>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</si>
  <si>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</si>
  <si>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</si>
  <si>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</si>
  <si>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</si>
  <si>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</si>
  <si>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</si>
  <si>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</si>
  <si>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</si>
  <si>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</si>
  <si>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</si>
  <si>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</si>
  <si>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</si>
  <si>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</si>
  <si>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</si>
  <si>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</si>
  <si>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</si>
  <si>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</si>
  <si>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</si>
  <si>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</si>
  <si>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</si>
  <si>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</si>
  <si>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</si>
  <si>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</si>
  <si>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</si>
  <si>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</si>
  <si>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</si>
  <si>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</si>
  <si>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</si>
  <si>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</si>
  <si>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</si>
  <si>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</si>
  <si>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</si>
  <si>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</si>
  <si>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</si>
  <si>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</si>
  <si>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</si>
  <si>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</si>
  <si>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</si>
  <si>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</si>
  <si>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</si>
  <si>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</si>
  <si>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</si>
  <si>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</si>
  <si>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</si>
  <si>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</si>
  <si>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</si>
  <si>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</si>
  <si>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</si>
  <si>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</si>
  <si>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</si>
  <si>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</si>
  <si>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</si>
  <si>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</si>
  <si>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</si>
  <si>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</si>
  <si>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</si>
  <si>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</si>
  <si>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</si>
  <si>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</si>
  <si>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</si>
  <si>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</si>
  <si>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</si>
  <si>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</si>
  <si>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</si>
  <si>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</si>
  <si>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</si>
  <si>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</si>
  <si>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</si>
  <si>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</si>
  <si>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</si>
  <si>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</si>
  <si>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</si>
  <si>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</si>
  <si>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</si>
  <si>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</si>
  <si>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</si>
  <si>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</si>
  <si>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</si>
  <si>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</si>
  <si>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</si>
  <si>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</si>
  <si>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</si>
  <si>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</si>
  <si>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</si>
  <si>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</si>
  <si>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</si>
  <si>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</si>
  <si>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</si>
  <si>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</si>
  <si>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</si>
  <si>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</si>
  <si>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</si>
  <si>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</si>
  <si>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</si>
  <si>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</si>
  <si>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</si>
  <si>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</si>
  <si>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</si>
  <si>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</si>
  <si>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</si>
  <si>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</si>
  <si>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</si>
  <si>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</si>
  <si>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</si>
  <si>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</si>
  <si>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</si>
  <si>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</si>
  <si>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</si>
  <si>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</si>
  <si>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</si>
  <si>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</si>
  <si>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</si>
  <si>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</si>
  <si>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</si>
  <si>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</si>
  <si>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</si>
  <si>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</si>
  <si>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</si>
  <si>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</si>
  <si>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</si>
  <si>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</si>
  <si>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</si>
  <si>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</si>
  <si>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</si>
  <si>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</si>
  <si>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</si>
  <si>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</si>
  <si>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</si>
  <si>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</si>
  <si>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</si>
  <si>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</si>
  <si>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</si>
  <si>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</si>
  <si>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</si>
  <si>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</si>
  <si>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</si>
  <si>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</si>
  <si>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</si>
  <si>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</si>
  <si>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</si>
  <si>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</si>
  <si>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</si>
  <si>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</si>
  <si>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</si>
  <si>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</si>
  <si>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</si>
  <si>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</si>
  <si>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</si>
  <si>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</si>
  <si>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</si>
  <si>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</si>
  <si>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</si>
  <si>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</si>
  <si>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</si>
  <si>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</si>
  <si>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</si>
  <si>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</si>
  <si>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</si>
  <si>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</si>
  <si>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</si>
  <si>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</si>
  <si>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</si>
  <si>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</si>
  <si>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</si>
  <si>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</si>
  <si>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</si>
  <si>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</si>
  <si>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</si>
  <si>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</si>
  <si>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</si>
  <si>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</si>
  <si>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</si>
  <si>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</si>
  <si>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</si>
  <si>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</si>
  <si>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</si>
  <si>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</si>
  <si>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</si>
  <si>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</si>
  <si>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</si>
  <si>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</si>
  <si>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</si>
  <si>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</si>
  <si>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</si>
  <si>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</si>
  <si>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</si>
  <si>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</si>
  <si>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</si>
  <si>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</si>
  <si>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</si>
  <si>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</si>
  <si>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</si>
  <si>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</si>
  <si>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</si>
  <si>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</si>
  <si>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</si>
  <si>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</si>
  <si>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</si>
  <si>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</si>
  <si>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</si>
  <si>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</si>
  <si>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</si>
  <si>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</si>
  <si>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</si>
  <si>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</si>
  <si>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</si>
  <si>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</si>
  <si>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</si>
  <si>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</si>
  <si>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</si>
  <si>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</si>
  <si>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</si>
  <si>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</si>
  <si>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</si>
  <si>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</si>
  <si>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</si>
  <si>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</si>
  <si>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</si>
  <si>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</si>
  <si>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</si>
  <si>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</si>
  <si>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</si>
  <si>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</si>
  <si>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</si>
  <si>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</si>
  <si>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</si>
  <si>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</si>
  <si>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</si>
  <si>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</si>
  <si>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</si>
  <si>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</si>
  <si>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</si>
  <si>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</si>
  <si>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</si>
  <si>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</si>
  <si>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</si>
  <si>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</si>
  <si>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</si>
  <si>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</si>
  <si>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</si>
  <si>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</si>
  <si>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</si>
  <si>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</si>
  <si>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</si>
  <si>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</si>
  <si>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</si>
  <si>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</si>
  <si>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</si>
  <si>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</si>
  <si>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</si>
  <si>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</si>
  <si>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</si>
  <si>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</si>
  <si>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</si>
  <si>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</si>
  <si>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</si>
  <si>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</si>
  <si>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</si>
  <si>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</si>
  <si>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</si>
  <si>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</si>
  <si>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</si>
  <si>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</si>
  <si>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</si>
  <si>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</si>
  <si>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</si>
  <si>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</si>
  <si>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</si>
  <si>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</si>
  <si>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</si>
  <si>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</si>
  <si>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</si>
  <si>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</si>
  <si>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</si>
  <si>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</si>
  <si>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</si>
  <si>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</si>
  <si>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</si>
  <si>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</si>
  <si>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</si>
  <si>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</si>
  <si>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</si>
  <si>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</si>
  <si>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</si>
  <si>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</si>
  <si>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</si>
  <si>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</si>
  <si>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</si>
  <si>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</si>
  <si>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</si>
  <si>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</si>
  <si>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</si>
  <si>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</si>
  <si>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</si>
  <si>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</si>
  <si>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</si>
  <si>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</si>
  <si>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</si>
  <si>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</si>
  <si>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</si>
  <si>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</si>
  <si>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</si>
  <si>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</si>
  <si>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</si>
  <si>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</si>
  <si>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</si>
  <si>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</si>
  <si>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</si>
  <si>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</si>
  <si>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</si>
  <si>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</si>
  <si>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</si>
  <si>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</si>
  <si>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</si>
  <si>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</si>
  <si>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</si>
  <si>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</si>
  <si>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</si>
  <si>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</si>
  <si>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</si>
  <si>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</si>
  <si>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</si>
  <si>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</si>
  <si>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</si>
  <si>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</si>
  <si>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</si>
  <si>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</si>
  <si>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</si>
  <si>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</si>
  <si>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</si>
  <si>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</si>
  <si>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</si>
  <si>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</si>
  <si>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</si>
  <si>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</si>
  <si>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</si>
  <si>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</si>
  <si>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</si>
  <si>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</si>
  <si>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</si>
  <si>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</si>
  <si>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</si>
  <si>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</si>
  <si>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</si>
  <si>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</si>
  <si>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</si>
  <si>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</si>
  <si>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</si>
  <si>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</si>
  <si>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</si>
  <si>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</si>
  <si>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</si>
  <si>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</si>
  <si>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</si>
  <si>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</si>
  <si>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</si>
  <si>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</si>
  <si>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</si>
  <si>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</si>
  <si>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</si>
  <si>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</si>
  <si>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</si>
  <si>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</si>
  <si>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</si>
  <si>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</si>
  <si>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</si>
  <si>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</si>
  <si>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</si>
  <si>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</si>
  <si>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</si>
  <si>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</si>
  <si>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</si>
  <si>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</si>
  <si>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</si>
  <si>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</si>
  <si>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</si>
  <si>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</si>
  <si>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</si>
  <si>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</si>
  <si>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</si>
  <si>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</si>
  <si>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</si>
  <si>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</si>
  <si>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</si>
  <si>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</si>
  <si>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</si>
  <si>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</si>
  <si>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</si>
  <si>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</si>
  <si>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</si>
  <si>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</si>
  <si>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</si>
  <si>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</si>
  <si>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</si>
  <si>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</si>
  <si>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</si>
  <si>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</si>
  <si>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</si>
  <si>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</si>
  <si>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</si>
  <si>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</si>
  <si>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</si>
  <si>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</si>
  <si>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</si>
  <si>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</si>
  <si>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</si>
  <si>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</si>
  <si>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</si>
  <si>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</si>
  <si>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</si>
  <si>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</si>
  <si>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</si>
  <si>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</si>
  <si>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</si>
  <si>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</si>
  <si>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</si>
  <si>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</si>
  <si>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</si>
  <si>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</si>
  <si>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</si>
  <si>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</si>
  <si>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</si>
  <si>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</si>
  <si>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</si>
  <si>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</si>
  <si>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</si>
  <si>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</si>
  <si>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</si>
  <si>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</si>
  <si>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</si>
  <si>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</si>
  <si>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</si>
  <si>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</si>
  <si>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</si>
  <si>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</si>
  <si>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</si>
  <si>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</si>
  <si>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</si>
  <si>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</si>
  <si>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</si>
  <si>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</si>
  <si>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</si>
  <si>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</si>
  <si>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</si>
  <si>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</si>
  <si>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</si>
  <si>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</si>
  <si>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</si>
  <si>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</si>
  <si>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</si>
  <si>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</si>
  <si>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</si>
  <si>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</si>
  <si>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</si>
  <si>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</si>
  <si>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</si>
  <si>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</si>
  <si>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</si>
  <si>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</si>
  <si>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</si>
  <si>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</si>
  <si>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</si>
  <si>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</si>
  <si>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</si>
  <si>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</si>
  <si>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</si>
  <si>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</si>
  <si>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</si>
  <si>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</si>
  <si>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</si>
  <si>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</si>
  <si>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</si>
  <si>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</si>
  <si>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</si>
  <si>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</si>
  <si>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</si>
  <si>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</si>
  <si>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</si>
  <si>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</si>
  <si>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</si>
  <si>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</si>
  <si>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</si>
  <si>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</si>
  <si>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</si>
  <si>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</si>
  <si>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</si>
  <si>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</si>
  <si>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</si>
  <si>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</si>
  <si>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</si>
  <si>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</si>
  <si>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</si>
  <si>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</si>
  <si>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</si>
  <si>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</si>
  <si>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</si>
  <si>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</si>
  <si>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</si>
  <si>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</si>
  <si>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</si>
  <si>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</si>
  <si>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</si>
  <si>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</si>
  <si>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</si>
  <si>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</si>
  <si>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</si>
  <si>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</si>
  <si>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</si>
  <si>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</si>
  <si>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</si>
  <si>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</si>
  <si>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</si>
  <si>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</si>
  <si>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</si>
  <si>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</si>
  <si>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</si>
  <si>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</si>
  <si>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</si>
  <si>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</si>
  <si>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</si>
  <si>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</si>
  <si>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</si>
  <si>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</si>
  <si>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</si>
  <si>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</si>
  <si>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</si>
  <si>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</si>
  <si>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</si>
  <si>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</si>
  <si>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</si>
  <si>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</si>
  <si>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</si>
  <si>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</si>
  <si>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</si>
  <si>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</si>
  <si>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</si>
  <si>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</si>
  <si>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</si>
  <si>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</si>
  <si>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</si>
  <si>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</si>
  <si>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</si>
  <si>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</si>
  <si>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</si>
  <si>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</si>
  <si>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</si>
  <si>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</si>
  <si>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</si>
  <si>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</si>
  <si>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</si>
  <si>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</si>
  <si>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</si>
  <si>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</si>
  <si>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</si>
  <si>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</si>
  <si>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</si>
  <si>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</si>
  <si>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</si>
  <si>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</si>
  <si>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</si>
  <si>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</si>
  <si>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</si>
  <si>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</si>
  <si>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</si>
  <si>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</si>
  <si>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</si>
  <si>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</si>
  <si>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</si>
  <si>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</si>
  <si>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</si>
  <si>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</si>
  <si>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</si>
  <si>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</si>
  <si>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</si>
  <si>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</si>
  <si>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</si>
  <si>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</si>
  <si>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</si>
  <si>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</si>
  <si>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</si>
  <si>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</si>
  <si>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</si>
  <si>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</si>
  <si>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</si>
  <si>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</si>
  <si>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</si>
  <si>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</si>
  <si>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</si>
  <si>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</si>
  <si>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</si>
  <si>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</si>
  <si>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</si>
  <si>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</si>
  <si>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</si>
  <si>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</si>
  <si>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</si>
  <si>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</si>
  <si>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</si>
  <si>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</si>
  <si>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</si>
  <si>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</si>
  <si>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</si>
  <si>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</si>
  <si>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</si>
  <si>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</si>
  <si>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</si>
  <si>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</si>
  <si>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</si>
  <si>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</si>
  <si>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</si>
  <si>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</si>
  <si>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</si>
  <si>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</si>
  <si>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</si>
  <si>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</si>
  <si>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</si>
  <si>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</si>
  <si>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</si>
  <si>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</si>
  <si>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</si>
  <si>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</si>
  <si>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</si>
  <si>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</si>
  <si>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</si>
  <si>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</si>
  <si>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</si>
  <si>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</si>
  <si>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</si>
  <si>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</si>
  <si>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</si>
  <si>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</si>
  <si>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</si>
  <si>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</si>
  <si>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</si>
  <si>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</si>
  <si>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</si>
  <si>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</si>
  <si>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</si>
  <si>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</si>
  <si>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</si>
  <si>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</si>
  <si>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</si>
  <si>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</si>
  <si>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</si>
  <si>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</si>
  <si>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</si>
  <si>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</si>
  <si>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</si>
  <si>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</si>
  <si>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</si>
  <si>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</si>
  <si>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</si>
  <si>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</si>
  <si>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</si>
  <si>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</si>
  <si>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</si>
  <si>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</si>
  <si>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</si>
  <si>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</si>
  <si>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</si>
  <si>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</si>
  <si>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</si>
  <si>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</si>
  <si>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</si>
  <si>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</si>
  <si>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</si>
  <si>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</si>
  <si>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</si>
  <si>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</si>
  <si>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</si>
  <si>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</si>
  <si>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</si>
  <si>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</si>
  <si>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</si>
  <si>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</si>
  <si>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</si>
  <si>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</si>
  <si>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</si>
  <si>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</si>
  <si>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</si>
  <si>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</si>
  <si>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</si>
  <si>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</si>
  <si>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</si>
  <si>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</si>
  <si>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</si>
  <si>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</si>
  <si>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</si>
  <si>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</si>
  <si>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</si>
  <si>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</si>
  <si>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</si>
  <si>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</si>
  <si>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</si>
  <si>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</si>
  <si>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</si>
  <si>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</si>
  <si>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</si>
  <si>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</si>
  <si>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</si>
  <si>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</si>
  <si>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</si>
  <si>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</si>
  <si>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</si>
  <si>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</si>
  <si>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</si>
  <si>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</si>
  <si>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</si>
  <si>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</si>
  <si>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</si>
  <si>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</si>
  <si>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</si>
  <si>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</si>
  <si>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</si>
  <si>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</si>
  <si>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</si>
  <si>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</si>
  <si>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</si>
  <si>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</si>
  <si>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</si>
  <si>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</si>
  <si>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</si>
  <si>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</si>
  <si>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</si>
  <si>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</si>
  <si>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</si>
  <si>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</si>
  <si>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</si>
  <si>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</si>
  <si>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</si>
  <si>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</si>
  <si>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</si>
  <si>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</si>
  <si>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</si>
  <si>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</si>
  <si>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</si>
  <si>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</si>
  <si>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</si>
  <si>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</si>
  <si>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</si>
  <si>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</si>
  <si>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</si>
  <si>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</si>
  <si>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</si>
  <si>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</si>
  <si>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</si>
  <si>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</si>
  <si>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</si>
  <si>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</si>
  <si>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</si>
  <si>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</si>
  <si>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</si>
  <si>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</si>
  <si>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</si>
  <si>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</si>
  <si>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</si>
  <si>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</si>
  <si>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</si>
  <si>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</si>
  <si>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</si>
  <si>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</si>
  <si>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</si>
  <si>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</si>
  <si>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</si>
  <si>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</si>
  <si>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</si>
  <si>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</si>
  <si>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</si>
  <si>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</si>
  <si>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</si>
  <si>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</si>
  <si>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</si>
  <si>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</si>
  <si>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</si>
  <si>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</si>
  <si>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</si>
  <si>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</si>
  <si>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</si>
  <si>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</si>
  <si>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</si>
  <si>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</si>
  <si>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</si>
  <si>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</si>
  <si>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</si>
  <si>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</si>
  <si>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</si>
  <si>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</si>
  <si>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</si>
  <si>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</si>
  <si>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</si>
  <si>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</si>
  <si>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</si>
  <si>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</si>
  <si>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</si>
  <si>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</si>
  <si>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</si>
  <si>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</si>
  <si>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</si>
  <si>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</si>
  <si>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</si>
  <si>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</si>
  <si>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</si>
  <si>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</si>
  <si>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</si>
  <si>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</si>
  <si>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</si>
  <si>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</si>
  <si>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</si>
  <si>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</si>
  <si>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</si>
  <si>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</si>
  <si>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</si>
  <si>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</si>
  <si>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</si>
  <si>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</si>
  <si>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</si>
  <si>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</si>
  <si>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</si>
  <si>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</si>
  <si>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</si>
  <si>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</si>
  <si>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</si>
  <si>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</si>
  <si>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</si>
  <si>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</si>
  <si>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</si>
  <si>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</si>
  <si>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</si>
  <si>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</si>
  <si>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</si>
  <si>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</si>
  <si>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</si>
  <si>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</si>
  <si>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</si>
  <si>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</si>
  <si>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</si>
  <si>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</si>
  <si>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</si>
  <si>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</si>
  <si>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</si>
  <si>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</si>
  <si>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</si>
  <si>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</si>
  <si>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</si>
  <si>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</si>
  <si>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</si>
  <si>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</si>
  <si>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</si>
  <si>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</si>
  <si>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</si>
  <si>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</si>
  <si>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</si>
  <si>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</si>
  <si>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</si>
  <si>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</si>
  <si>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</si>
  <si>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</si>
  <si>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</si>
  <si>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</si>
  <si>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</si>
  <si>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</si>
  <si>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</si>
  <si>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</si>
  <si>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</si>
  <si>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</si>
  <si>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</si>
  <si>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</si>
  <si>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</si>
  <si>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</si>
  <si>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</si>
  <si>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</si>
  <si>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</si>
  <si>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</si>
  <si>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</si>
  <si>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</si>
  <si>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</si>
  <si>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</si>
  <si>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</si>
  <si>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</si>
  <si>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</si>
  <si>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</si>
  <si>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</si>
  <si>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</si>
  <si>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</si>
  <si>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</si>
  <si>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</si>
  <si>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</si>
  <si>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</si>
  <si>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</si>
  <si>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</si>
  <si>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</si>
  <si>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</si>
  <si>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</si>
  <si>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</si>
  <si>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</si>
  <si>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</si>
  <si>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</si>
  <si>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</si>
  <si>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</si>
  <si>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</si>
  <si>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</si>
  <si>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</si>
  <si>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</si>
  <si>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</si>
  <si>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</si>
  <si>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</si>
  <si>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</si>
  <si>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</si>
  <si>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</si>
  <si>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</si>
  <si>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</si>
  <si>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</si>
  <si>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</si>
  <si>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</si>
  <si>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</si>
  <si>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</si>
  <si>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</si>
  <si>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</si>
  <si>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</si>
  <si>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</si>
  <si>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</si>
  <si>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</si>
  <si>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</si>
  <si>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</si>
  <si>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</si>
  <si>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</si>
  <si>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</si>
  <si>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</si>
  <si>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</si>
  <si>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</si>
  <si>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</si>
  <si>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</si>
  <si>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</si>
  <si>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</si>
  <si>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</si>
  <si>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</si>
  <si>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</si>
  <si>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</si>
  <si>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</si>
  <si>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</si>
  <si>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</si>
  <si>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</si>
  <si>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</si>
  <si>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</si>
  <si>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</si>
  <si>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</si>
  <si>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</si>
  <si>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</si>
  <si>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</si>
  <si>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</si>
  <si>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</si>
  <si>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</si>
  <si>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</si>
  <si>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</si>
  <si>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</si>
  <si>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</si>
  <si>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</si>
  <si>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</si>
  <si>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</si>
  <si>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</si>
  <si>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</si>
  <si>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</si>
  <si>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</si>
  <si>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</si>
  <si>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</si>
  <si>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</si>
  <si>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</si>
  <si>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</si>
  <si>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</si>
  <si>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</si>
  <si>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</si>
  <si>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</si>
  <si>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</si>
  <si>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</si>
  <si>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</si>
  <si>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</si>
  <si>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</si>
  <si>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</si>
  <si>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</si>
  <si>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</si>
  <si>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</si>
  <si>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</si>
  <si>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</si>
  <si>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</si>
  <si>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</si>
  <si>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</si>
  <si>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</si>
  <si>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</si>
  <si>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</si>
  <si>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</si>
  <si>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</si>
  <si>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</si>
  <si>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</si>
  <si>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</si>
  <si>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</si>
  <si>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</si>
  <si>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</si>
  <si>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</si>
  <si>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</si>
  <si>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</si>
  <si>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</si>
  <si>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</si>
  <si>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</si>
  <si>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</si>
  <si>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</si>
  <si>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</si>
  <si>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</si>
  <si>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</si>
  <si>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</si>
  <si>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</si>
  <si>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</si>
  <si>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</si>
  <si>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</si>
  <si>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</si>
  <si>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</si>
  <si>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</si>
  <si>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</si>
  <si>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</si>
  <si>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</si>
  <si>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</si>
  <si>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</si>
  <si>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</si>
  <si>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</si>
  <si>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</si>
  <si>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</si>
  <si>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</si>
  <si>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</si>
  <si>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</si>
  <si>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</si>
  <si>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</si>
  <si>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</si>
  <si>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</si>
  <si>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</si>
  <si>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</si>
  <si>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</si>
  <si>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</si>
  <si>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</si>
  <si>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</si>
  <si>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</si>
  <si>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</si>
  <si>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</si>
  <si>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</si>
  <si>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</si>
  <si>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</si>
  <si>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</si>
  <si>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</si>
  <si>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</si>
  <si>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</si>
  <si>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</si>
  <si>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</si>
  <si>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</si>
  <si>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</si>
  <si>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</si>
  <si>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</si>
  <si>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</si>
  <si>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</si>
  <si>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</si>
  <si>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</si>
  <si>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</si>
  <si>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</si>
  <si>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</si>
  <si>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</si>
  <si>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</si>
  <si>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</si>
  <si>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</si>
  <si>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</si>
  <si>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</si>
  <si>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</si>
  <si>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</si>
  <si>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</si>
  <si>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</si>
  <si>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</si>
  <si>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</si>
  <si>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</si>
  <si>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</si>
  <si>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</si>
  <si>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</si>
  <si>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</si>
  <si>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</si>
  <si>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</si>
  <si>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</si>
  <si>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</si>
  <si>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</si>
  <si>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</si>
  <si>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</si>
  <si>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</si>
  <si>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</si>
  <si>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</si>
  <si>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</si>
  <si>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</si>
  <si>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</si>
  <si>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</si>
  <si>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</si>
  <si>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</si>
  <si>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</si>
  <si>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</si>
  <si>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</si>
  <si>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</si>
  <si>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</si>
  <si>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</si>
  <si>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</si>
  <si>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</si>
  <si>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</si>
  <si>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</si>
  <si>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</si>
  <si>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</si>
  <si>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</si>
  <si>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</si>
  <si>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</si>
  <si>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</si>
  <si>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</si>
  <si>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</si>
  <si>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</si>
  <si>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</si>
  <si>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</si>
  <si>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</si>
  <si>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</si>
  <si>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</si>
  <si>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</si>
  <si>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</si>
  <si>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</si>
  <si>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</si>
  <si>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</si>
  <si>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</si>
  <si>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</si>
  <si>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</si>
  <si>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</si>
  <si>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</si>
  <si>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</si>
  <si>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</si>
  <si>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</si>
  <si>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</si>
  <si>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</si>
  <si>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</si>
  <si>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</si>
  <si>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</si>
  <si>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</si>
  <si>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</si>
  <si>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</si>
  <si>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</si>
  <si>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</si>
  <si>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</si>
  <si>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</si>
  <si>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</si>
  <si>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</si>
  <si>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</si>
  <si>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</si>
  <si>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</si>
  <si>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</si>
  <si>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</si>
  <si>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</si>
  <si>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</si>
  <si>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</si>
  <si>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</si>
  <si>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</si>
  <si>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</si>
  <si>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</si>
  <si>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</si>
  <si>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</si>
  <si>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</si>
  <si>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</si>
  <si>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</si>
  <si>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</si>
  <si>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</si>
  <si>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</si>
  <si>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</si>
  <si>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</si>
  <si>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</si>
  <si>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</si>
  <si>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</si>
  <si>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</si>
  <si>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</si>
  <si>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</si>
  <si>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</si>
  <si>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</si>
  <si>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</si>
  <si>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</si>
  <si>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</si>
  <si>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</si>
  <si>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</si>
  <si>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</si>
  <si>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</si>
  <si>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</si>
  <si>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</si>
  <si>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</si>
  <si>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</si>
  <si>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</si>
  <si>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</si>
  <si>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</si>
  <si>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</si>
  <si>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</si>
  <si>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</si>
  <si>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</si>
  <si>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</si>
  <si>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</si>
  <si>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</si>
  <si>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</si>
  <si>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</si>
  <si>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</si>
  <si>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</si>
  <si>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</si>
  <si>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</si>
  <si>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</si>
  <si>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</si>
  <si>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</si>
  <si>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</si>
  <si>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</si>
  <si>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</si>
  <si>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</si>
  <si>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</si>
  <si>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</si>
  <si>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</si>
  <si>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</si>
  <si>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</si>
  <si>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</si>
  <si>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</si>
  <si>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</si>
  <si>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</si>
  <si>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</si>
  <si>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</si>
  <si>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</si>
  <si>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</si>
  <si>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</si>
  <si>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</si>
  <si>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</si>
  <si>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</si>
  <si>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</si>
  <si>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</si>
  <si>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</si>
  <si>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</si>
  <si>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</si>
  <si>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</si>
  <si>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</si>
  <si>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</si>
  <si>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</si>
  <si>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</si>
  <si>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</si>
  <si>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</si>
  <si>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</si>
  <si>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</si>
  <si>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</si>
  <si>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</si>
  <si>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</si>
  <si>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</si>
  <si>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</si>
  <si>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</si>
  <si>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</si>
  <si>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</si>
  <si>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</si>
  <si>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</si>
  <si>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</si>
  <si>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</si>
  <si>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</si>
  <si>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</si>
  <si>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</si>
  <si>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</si>
  <si>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</si>
  <si>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</si>
  <si>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</si>
  <si>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</si>
  <si>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</si>
  <si>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</si>
  <si>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</si>
  <si>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</si>
  <si>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</si>
  <si>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</si>
  <si>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</si>
  <si>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</si>
  <si>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</si>
  <si>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</si>
  <si>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</si>
  <si>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</si>
  <si>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</si>
  <si>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</si>
  <si>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</si>
  <si>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</si>
  <si>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</si>
  <si>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</si>
  <si>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</si>
  <si>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</si>
  <si>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</si>
  <si>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</si>
  <si>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</si>
  <si>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</si>
  <si>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</si>
  <si>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</si>
  <si>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</si>
  <si>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</si>
  <si>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</si>
  <si>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</si>
  <si>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</si>
  <si>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</si>
  <si>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</si>
  <si>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</si>
  <si>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</si>
  <si>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</si>
  <si>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</si>
  <si>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</si>
  <si>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</si>
  <si>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</si>
  <si>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</si>
  <si>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</si>
  <si>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</si>
  <si>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</si>
  <si>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</si>
  <si>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</si>
  <si>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</si>
  <si>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</si>
  <si>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</si>
  <si>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</si>
  <si>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</si>
  <si>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</si>
  <si>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</si>
  <si>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</si>
  <si>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</si>
  <si>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</si>
  <si>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</si>
  <si>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</si>
  <si>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</si>
  <si>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</si>
  <si>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</si>
  <si>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</si>
  <si>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</si>
  <si>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</si>
  <si>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</si>
  <si>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</si>
  <si>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</si>
  <si>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</si>
  <si>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</si>
  <si>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</si>
  <si>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</si>
  <si>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</si>
  <si>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</si>
  <si>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</si>
  <si>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</si>
  <si>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</si>
  <si>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</si>
  <si>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</si>
  <si>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</si>
  <si>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</si>
  <si>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</si>
  <si>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</si>
  <si>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</si>
  <si>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</si>
  <si>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</si>
  <si>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</si>
  <si>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</si>
  <si>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</si>
  <si>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</si>
  <si>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</si>
  <si>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</si>
  <si>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</si>
  <si>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</si>
  <si>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</si>
  <si>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</si>
  <si>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</si>
  <si>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</si>
  <si>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</si>
  <si>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</si>
  <si>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</si>
  <si>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</si>
  <si>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</si>
  <si>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</si>
  <si>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</si>
  <si>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</si>
  <si>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</si>
  <si>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</si>
  <si>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</si>
  <si>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</si>
  <si>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</si>
  <si>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</si>
  <si>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</si>
  <si>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</si>
  <si>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</si>
  <si>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</si>
  <si>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</si>
  <si>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</si>
  <si>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</si>
  <si>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</si>
  <si>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</si>
  <si>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</si>
  <si>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</si>
  <si>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</si>
  <si>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</si>
  <si>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</si>
  <si>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</si>
  <si>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</si>
  <si>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</si>
  <si>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</si>
  <si>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</si>
  <si>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</si>
  <si>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</si>
  <si>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</si>
  <si>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</si>
  <si>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</si>
  <si>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</si>
  <si>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</si>
  <si>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</si>
  <si>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</si>
  <si>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</si>
  <si>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</si>
  <si>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</si>
  <si>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</si>
  <si>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</si>
  <si>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</si>
  <si>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</si>
  <si>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</si>
  <si>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</si>
  <si>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</si>
  <si>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</si>
  <si>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</si>
  <si>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</si>
  <si>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</si>
  <si>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</si>
  <si>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</si>
  <si>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</si>
  <si>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</si>
  <si>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</si>
  <si>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</si>
  <si>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</si>
  <si>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</si>
  <si>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</si>
  <si>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</si>
  <si>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</si>
  <si>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</si>
  <si>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</si>
  <si>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</si>
  <si>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</si>
  <si>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</si>
  <si>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</si>
  <si>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</si>
  <si>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</si>
  <si>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</si>
  <si>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</si>
  <si>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</si>
  <si>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</si>
  <si>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</si>
  <si>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</si>
  <si>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</si>
  <si>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</si>
  <si>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</si>
  <si>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</si>
  <si>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</si>
  <si>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</si>
  <si>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</si>
  <si>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</si>
  <si>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</si>
  <si>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</si>
  <si>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</si>
  <si>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</si>
  <si>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</si>
  <si>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</si>
  <si>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</si>
  <si>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</si>
  <si>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</si>
  <si>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</si>
  <si>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</si>
  <si>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</si>
  <si>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</si>
  <si>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</si>
  <si>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</si>
  <si>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</si>
  <si>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</si>
  <si>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</si>
  <si>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</si>
  <si>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</si>
  <si>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</si>
  <si>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</si>
  <si>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</si>
  <si>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</si>
  <si>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</si>
  <si>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</si>
  <si>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</si>
  <si>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</si>
  <si>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</si>
  <si>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</si>
  <si>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</si>
  <si>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</si>
  <si>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</si>
  <si>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</si>
  <si>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</si>
  <si>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</si>
  <si>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</si>
  <si>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</si>
  <si>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</si>
  <si>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</si>
  <si>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</si>
  <si>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</si>
  <si>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</si>
  <si>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</si>
  <si>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</si>
  <si>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</si>
  <si>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</si>
  <si>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</si>
  <si>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</si>
  <si>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</si>
  <si>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</si>
  <si>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</si>
  <si>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</si>
  <si>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</si>
  <si>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</si>
  <si>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</si>
  <si>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</si>
  <si>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</si>
  <si>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</si>
  <si>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</si>
  <si>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</si>
  <si>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</si>
  <si>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</si>
  <si>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</si>
  <si>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</si>
  <si>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</si>
  <si>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</si>
  <si>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</si>
  <si>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</si>
  <si>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</si>
  <si>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</si>
  <si>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</si>
  <si>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</si>
  <si>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</si>
  <si>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</si>
  <si>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</si>
  <si>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</si>
  <si>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</si>
  <si>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</si>
  <si>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</si>
  <si>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</si>
  <si>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</si>
  <si>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</si>
  <si>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</si>
  <si>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</si>
  <si>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</si>
  <si>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</si>
  <si>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</si>
  <si>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</si>
  <si>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</si>
  <si>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</si>
  <si>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</si>
  <si>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</si>
  <si>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</si>
  <si>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</si>
  <si>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</si>
  <si>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</si>
  <si>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</si>
  <si>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</si>
  <si>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</si>
  <si>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</si>
  <si>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</si>
  <si>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</si>
  <si>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</si>
  <si>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</si>
  <si>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</si>
  <si>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</si>
  <si>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</si>
  <si>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</si>
  <si>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</si>
  <si>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</si>
  <si>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</si>
  <si>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</si>
  <si>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</si>
  <si>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</si>
  <si>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</si>
  <si>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</si>
  <si>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</si>
  <si>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</si>
  <si>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</si>
  <si>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</si>
  <si>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</si>
  <si>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</si>
  <si>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</si>
  <si>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</si>
  <si>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</si>
  <si>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</si>
  <si>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</si>
  <si>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</si>
  <si>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</si>
  <si>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</si>
  <si>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</si>
  <si>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</si>
  <si>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</si>
  <si>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</si>
  <si>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</si>
  <si>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</si>
  <si>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</si>
  <si>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</si>
  <si>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</si>
  <si>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</si>
  <si>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</si>
  <si>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</si>
  <si>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</si>
  <si>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</si>
  <si>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</si>
  <si>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</si>
  <si>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</si>
  <si>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</si>
  <si>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</si>
  <si>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</si>
  <si>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</si>
  <si>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</si>
  <si>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</si>
  <si>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</si>
  <si>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</si>
  <si>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</si>
  <si>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</si>
  <si>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</si>
  <si>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</si>
  <si>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</si>
  <si>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</si>
  <si>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</si>
  <si>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</si>
  <si>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</si>
  <si>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</si>
  <si>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</si>
  <si>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</si>
  <si>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</si>
  <si>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</si>
  <si>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</si>
  <si>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</si>
  <si>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</si>
  <si>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</si>
  <si>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</si>
  <si>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</si>
  <si>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</si>
  <si>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</si>
  <si>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</si>
  <si>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</si>
  <si>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</si>
  <si>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</si>
  <si>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</si>
  <si>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</si>
  <si>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</si>
  <si>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</si>
  <si>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</si>
  <si>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</si>
  <si>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</si>
  <si>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</si>
  <si>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</si>
  <si>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</si>
  <si>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</si>
  <si>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</si>
  <si>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</si>
  <si>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</si>
  <si>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</si>
  <si>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</si>
  <si>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</si>
  <si>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</si>
  <si>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</si>
  <si>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</si>
  <si>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</si>
  <si>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</si>
  <si>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</si>
  <si>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</si>
  <si>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</si>
  <si>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</si>
  <si>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</si>
  <si>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</si>
  <si>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</si>
  <si>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</si>
  <si>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</si>
  <si>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</si>
  <si>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</si>
  <si>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</si>
  <si>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</si>
  <si>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</si>
  <si>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</si>
  <si>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</si>
  <si>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</si>
  <si>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</si>
  <si>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</si>
  <si>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</si>
  <si>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</si>
  <si>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</si>
  <si>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</si>
  <si>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</si>
  <si>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</si>
  <si>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</si>
  <si>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</si>
  <si>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</si>
  <si>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</si>
  <si>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</si>
  <si>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</si>
  <si>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</si>
  <si>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</si>
  <si>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</si>
  <si>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</si>
  <si>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</si>
  <si>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</si>
  <si>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</si>
  <si>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</si>
  <si>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</si>
  <si>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</si>
  <si>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</si>
  <si>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</si>
  <si>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</si>
  <si>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</si>
  <si>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</si>
  <si>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</si>
  <si>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</si>
  <si>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</si>
  <si>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</si>
  <si>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</si>
  <si>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</si>
  <si>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</si>
  <si>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</si>
  <si>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</si>
  <si>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</si>
  <si>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</si>
  <si>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</si>
  <si>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</si>
  <si>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</si>
  <si>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</si>
  <si>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</si>
  <si>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</si>
  <si>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</si>
  <si>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</si>
  <si>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</si>
  <si>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</si>
  <si>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</si>
  <si>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</si>
  <si>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</si>
  <si>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</si>
  <si>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</si>
  <si>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</si>
  <si>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</si>
  <si>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</si>
  <si>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</si>
  <si>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</si>
  <si>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</si>
  <si>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</si>
  <si>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</si>
  <si>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</si>
  <si>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</si>
  <si>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</si>
  <si>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</si>
  <si>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</si>
  <si>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</si>
  <si>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</si>
  <si>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</si>
  <si>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</si>
  <si>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</si>
  <si>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</si>
  <si>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</si>
  <si>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</si>
  <si>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</si>
  <si>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</si>
  <si>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</si>
  <si>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</si>
  <si>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</si>
  <si>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</si>
  <si>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</si>
  <si>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</si>
  <si>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</si>
  <si>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</si>
  <si>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</si>
  <si>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</si>
  <si>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</si>
  <si>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</si>
  <si>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</si>
  <si>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</si>
  <si>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</si>
  <si>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</si>
  <si>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</si>
  <si>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</si>
  <si>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</si>
  <si>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</si>
  <si>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</si>
  <si>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</si>
  <si>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</si>
  <si>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</si>
  <si>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</si>
  <si>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</si>
  <si>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</si>
  <si>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</si>
  <si>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</si>
  <si>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</si>
  <si>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</si>
  <si>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</si>
  <si>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</si>
  <si>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</si>
  <si>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</si>
  <si>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</si>
  <si>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</si>
  <si>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</si>
  <si>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</si>
  <si>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</si>
  <si>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</si>
  <si>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</si>
  <si>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</si>
  <si>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</si>
  <si>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</si>
  <si>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</si>
  <si>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</si>
  <si>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</si>
  <si>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</si>
  <si>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</si>
  <si>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</si>
  <si>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</si>
  <si>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</si>
  <si>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</si>
  <si>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</si>
  <si>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</si>
  <si>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</si>
  <si>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</si>
  <si>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</si>
  <si>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</si>
  <si>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</si>
  <si>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</si>
  <si>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</si>
  <si>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</si>
  <si>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</si>
  <si>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</si>
  <si>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</si>
  <si>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</si>
  <si>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</si>
  <si>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</si>
  <si>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</si>
  <si>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</si>
  <si>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</si>
  <si>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</si>
  <si>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</si>
  <si>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</si>
  <si>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</si>
  <si>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</si>
  <si>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</si>
  <si>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</si>
  <si>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</si>
  <si>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</si>
  <si>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</si>
  <si>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</si>
  <si>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</si>
  <si>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</si>
  <si>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</si>
  <si>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</si>
  <si>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</si>
  <si>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</si>
  <si>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</si>
  <si>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</si>
  <si>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</si>
  <si>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</si>
  <si>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</si>
  <si>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</si>
  <si>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</si>
  <si>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</si>
  <si>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</si>
  <si>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</si>
  <si>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</si>
  <si>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</si>
  <si>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</si>
  <si>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</si>
  <si>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</si>
  <si>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</si>
  <si>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</si>
  <si>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</si>
  <si>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</si>
  <si>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</si>
  <si>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</si>
  <si>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</si>
  <si>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</si>
  <si>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</si>
  <si>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</si>
  <si>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</si>
  <si>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</si>
  <si>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</si>
  <si>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</si>
  <si>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</si>
  <si>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</si>
  <si>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</si>
  <si>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</si>
  <si>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</si>
  <si>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</si>
  <si>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</si>
  <si>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</si>
  <si>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</si>
  <si>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</si>
  <si>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</si>
  <si>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</si>
  <si>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</si>
  <si>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</si>
  <si>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</si>
  <si>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</si>
  <si>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</si>
  <si>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</si>
  <si>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</si>
  <si>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</si>
  <si>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</si>
  <si>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</si>
  <si>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</si>
  <si>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</si>
  <si>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</si>
  <si>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</si>
  <si>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</si>
  <si>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</si>
  <si>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</si>
  <si>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</si>
  <si>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</si>
  <si>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</si>
  <si>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</si>
  <si>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</si>
  <si>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</si>
  <si>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</si>
  <si>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</si>
  <si>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</si>
  <si>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</si>
  <si>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</si>
  <si>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</si>
  <si>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</si>
  <si>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</si>
  <si>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</si>
  <si>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</si>
  <si>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</si>
  <si>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</si>
  <si>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</si>
  <si>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</si>
  <si>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</si>
  <si>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</si>
  <si>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</si>
  <si>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</si>
  <si>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</si>
  <si>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</si>
  <si>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</si>
  <si>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</si>
  <si>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</si>
  <si>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</si>
  <si>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</si>
  <si>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</si>
  <si>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</si>
  <si>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</si>
  <si>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</si>
  <si>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</si>
  <si>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</si>
  <si>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</si>
  <si>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</si>
  <si>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</si>
  <si>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</si>
  <si>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</si>
  <si>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</si>
  <si>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</si>
  <si>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</si>
  <si>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</si>
  <si>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</si>
  <si>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</si>
  <si>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</si>
  <si>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</si>
  <si>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</si>
  <si>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</si>
  <si>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</si>
  <si>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</si>
  <si>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</si>
  <si>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</si>
  <si>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</si>
  <si>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</si>
  <si>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</si>
  <si>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</si>
  <si>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</si>
  <si>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</si>
  <si>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</si>
  <si>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</si>
  <si>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</si>
  <si>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</si>
  <si>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</si>
  <si>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</si>
  <si>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</si>
  <si>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</si>
  <si>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</si>
  <si>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</si>
  <si>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</si>
  <si>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</si>
  <si>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</si>
  <si>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</si>
  <si>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</si>
  <si>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</si>
  <si>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</si>
  <si>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</si>
  <si>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</si>
  <si>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</si>
  <si>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</si>
  <si>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</si>
  <si>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</si>
  <si>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</si>
  <si>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</si>
  <si>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</si>
  <si>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</si>
  <si>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</si>
  <si>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</si>
  <si>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</si>
  <si>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</si>
  <si>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</si>
  <si>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</si>
  <si>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</si>
  <si>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</si>
  <si>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</si>
  <si>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</si>
  <si>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</si>
  <si>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</si>
  <si>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</si>
  <si>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</si>
  <si>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</si>
  <si>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</si>
  <si>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</si>
  <si>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</si>
  <si>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</si>
  <si>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</si>
  <si>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</si>
  <si>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</si>
  <si>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</si>
  <si>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</si>
  <si>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</si>
  <si>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</si>
  <si>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</si>
  <si>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</si>
  <si>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</si>
  <si>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</si>
  <si>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</si>
  <si>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</si>
  <si>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</si>
  <si>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</si>
  <si>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</si>
  <si>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</si>
  <si>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</si>
  <si>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</si>
  <si>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</si>
  <si>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</si>
  <si>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</si>
  <si>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</si>
  <si>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</si>
  <si>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</si>
  <si>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</si>
  <si>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</si>
  <si>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</si>
  <si>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</si>
  <si>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</si>
  <si>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</si>
  <si>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</si>
  <si>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</si>
  <si>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</si>
  <si>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</si>
  <si>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</si>
  <si>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</si>
  <si>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</si>
  <si>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</si>
  <si>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</si>
  <si>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</si>
  <si>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</si>
  <si>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</si>
  <si>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</si>
  <si>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</si>
  <si>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</si>
  <si>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</si>
  <si>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</si>
  <si>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</si>
  <si>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</si>
  <si>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</si>
  <si>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</si>
  <si>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</si>
  <si>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</si>
  <si>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</si>
  <si>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</si>
  <si>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</si>
  <si>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</si>
  <si>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</si>
  <si>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</si>
  <si>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</si>
  <si>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</si>
  <si>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</si>
  <si>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</si>
  <si>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</si>
  <si>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</si>
  <si>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</si>
  <si>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</si>
  <si>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</si>
  <si>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</si>
  <si>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</si>
  <si>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</si>
  <si>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</si>
  <si>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</si>
  <si>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</si>
  <si>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</si>
  <si>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</si>
  <si>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</si>
  <si>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</si>
  <si>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</si>
  <si>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</si>
  <si>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</si>
  <si>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</si>
  <si>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</si>
  <si>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</si>
  <si>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</si>
  <si>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</si>
  <si>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</si>
  <si>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</si>
  <si>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</si>
  <si>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</si>
  <si>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</si>
  <si>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</si>
  <si>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</si>
  <si>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</si>
  <si>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</si>
  <si>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</si>
  <si>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</si>
  <si>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</si>
  <si>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</si>
  <si>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</si>
  <si>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</si>
  <si>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</si>
  <si>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</si>
  <si>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</si>
  <si>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</si>
  <si>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</si>
  <si>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</si>
  <si>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</si>
  <si>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</si>
  <si>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</si>
  <si>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</si>
  <si>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</si>
  <si>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</si>
  <si>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</si>
  <si>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</si>
  <si>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</si>
  <si>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</si>
  <si>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</si>
  <si>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</si>
  <si>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</si>
  <si>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</si>
  <si>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</si>
  <si>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</si>
  <si>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</si>
  <si>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</si>
  <si>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</si>
  <si>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</si>
  <si>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</si>
  <si>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</si>
  <si>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</si>
  <si>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</si>
  <si>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</si>
  <si>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</si>
  <si>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</si>
  <si>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</si>
  <si>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</si>
  <si>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</si>
  <si>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</si>
  <si>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</si>
  <si>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</si>
  <si>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</si>
  <si>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</si>
  <si>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</si>
  <si>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</si>
  <si>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</si>
  <si>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</si>
  <si>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</si>
  <si>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</si>
  <si>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</si>
  <si>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</si>
  <si>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</si>
  <si>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</si>
  <si>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</si>
  <si>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</si>
  <si>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</si>
  <si>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</si>
  <si>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</si>
  <si>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</si>
  <si>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</si>
  <si>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</si>
  <si>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</si>
  <si>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</si>
  <si>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</si>
  <si>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</si>
  <si>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</si>
  <si>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</si>
  <si>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</si>
  <si>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</si>
  <si>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</si>
  <si>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</si>
  <si>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</si>
  <si>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</si>
  <si>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</si>
  <si>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</si>
  <si>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</si>
  <si>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</si>
  <si>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</si>
  <si>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</si>
  <si>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</si>
  <si>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</si>
  <si>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</si>
  <si>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</si>
  <si>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</si>
  <si>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</si>
  <si>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</si>
  <si>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</si>
  <si>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</si>
  <si>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</si>
  <si>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</si>
  <si>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</si>
  <si>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</si>
  <si>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</si>
  <si>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</si>
  <si>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</si>
  <si>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</si>
  <si>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</si>
  <si>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</si>
  <si>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</si>
  <si>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</si>
  <si>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</si>
  <si>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</si>
  <si>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</si>
  <si>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</si>
  <si>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</si>
  <si>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</si>
  <si>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</si>
  <si>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</si>
  <si>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</si>
  <si>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</si>
  <si>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</si>
  <si>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</si>
  <si>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</si>
  <si>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</si>
  <si>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</si>
  <si>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</si>
  <si>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</si>
  <si>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</si>
  <si>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</si>
  <si>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</si>
  <si>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</si>
  <si>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</si>
  <si>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</si>
  <si>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</si>
  <si>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</si>
  <si>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</si>
  <si>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</si>
  <si>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</si>
  <si>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</si>
  <si>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</si>
  <si>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</si>
  <si>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</si>
  <si>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</si>
  <si>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</si>
  <si>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</si>
  <si>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</si>
  <si>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</si>
  <si>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</si>
  <si>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</si>
  <si>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</si>
  <si>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</si>
  <si>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</si>
  <si>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</si>
  <si>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</si>
  <si>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</si>
  <si>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</si>
  <si>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</si>
  <si>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</si>
  <si>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</si>
  <si>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</si>
  <si>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</si>
  <si>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</si>
  <si>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</si>
  <si>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</si>
  <si>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</si>
  <si>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</si>
  <si>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</si>
  <si>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</si>
  <si>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</si>
  <si>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</si>
  <si>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</si>
  <si>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</si>
  <si>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</si>
  <si>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</si>
  <si>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</si>
  <si>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</si>
  <si>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</si>
  <si>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</si>
  <si>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</si>
  <si>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</si>
  <si>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</si>
  <si>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</si>
  <si>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</si>
  <si>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</si>
  <si>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</si>
  <si>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</si>
  <si>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</si>
  <si>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</si>
  <si>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</si>
  <si>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</si>
  <si>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</si>
  <si>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</si>
  <si>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</si>
  <si>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</si>
  <si>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</si>
  <si>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</si>
  <si>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</si>
  <si>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</si>
  <si>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</si>
  <si>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</si>
  <si>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</si>
  <si>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</si>
  <si>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</si>
  <si>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</si>
  <si>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</si>
  <si>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</si>
  <si>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</si>
  <si>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</si>
  <si>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</si>
  <si>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</si>
  <si>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</si>
  <si>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</si>
  <si>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</si>
  <si>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</si>
  <si>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</si>
  <si>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</si>
  <si>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</si>
  <si>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</si>
  <si>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</si>
  <si>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</si>
  <si>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</si>
  <si>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</si>
  <si>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</si>
  <si>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</si>
  <si>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</si>
  <si>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</si>
  <si>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</si>
  <si>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</si>
  <si>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</si>
  <si>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</si>
  <si>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</si>
  <si>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</si>
  <si>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</si>
  <si>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</si>
  <si>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</si>
  <si>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</si>
  <si>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</si>
  <si>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</si>
  <si>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</si>
  <si>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</si>
  <si>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</si>
  <si>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</si>
  <si>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</si>
  <si>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</si>
  <si>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</si>
  <si>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</si>
  <si>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</si>
  <si>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</si>
  <si>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</si>
  <si>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</si>
  <si>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</si>
  <si>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</si>
  <si>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</si>
  <si>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</si>
  <si>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</si>
  <si>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</si>
  <si>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</si>
  <si>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</si>
  <si>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</si>
  <si>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</si>
  <si>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</si>
  <si>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</si>
  <si>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</si>
  <si>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</si>
  <si>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</si>
  <si>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</si>
  <si>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</si>
  <si>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</si>
  <si>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</si>
  <si>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</si>
  <si>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</si>
  <si>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</si>
  <si>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</si>
  <si>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</si>
  <si>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</si>
  <si>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</si>
  <si>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</si>
  <si>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</si>
  <si>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</si>
  <si>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</si>
  <si>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</si>
  <si>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</si>
  <si>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</si>
  <si>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</si>
  <si>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</si>
  <si>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</si>
  <si>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</si>
  <si>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</si>
  <si>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</si>
  <si>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</si>
  <si>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</si>
  <si>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</si>
  <si>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</si>
  <si>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</si>
  <si>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</si>
  <si>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</si>
  <si>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</si>
  <si>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</si>
  <si>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</si>
  <si>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</si>
  <si>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</si>
  <si>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</si>
  <si>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</si>
  <si>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</si>
  <si>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</si>
  <si>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</si>
  <si>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</si>
  <si>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</si>
  <si>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</si>
  <si>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</si>
  <si>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</si>
  <si>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</si>
  <si>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</si>
  <si>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</si>
  <si>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</si>
  <si>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</si>
  <si>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</si>
  <si>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</si>
  <si>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</si>
  <si>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</si>
  <si>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</si>
  <si>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</si>
  <si>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</si>
  <si>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</si>
  <si>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</si>
  <si>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</si>
  <si>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</si>
  <si>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</si>
  <si>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</si>
  <si>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</si>
  <si>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</si>
  <si>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</si>
  <si>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</si>
  <si>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</si>
  <si>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</si>
  <si>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</si>
  <si>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</si>
  <si>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</si>
  <si>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</si>
  <si>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</si>
  <si>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</si>
  <si>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</si>
  <si>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</si>
  <si>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</si>
  <si>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</si>
  <si>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</si>
  <si>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</si>
  <si>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</si>
  <si>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</si>
  <si>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</si>
  <si>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</si>
  <si>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</si>
  <si>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</si>
  <si>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</si>
  <si>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</si>
  <si>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</si>
  <si>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</si>
  <si>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</si>
  <si>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</si>
  <si>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</si>
  <si>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</si>
  <si>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</si>
  <si>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</si>
  <si>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</si>
  <si>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</si>
  <si>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</si>
  <si>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</si>
  <si>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</si>
  <si>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</si>
  <si>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</si>
  <si>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</si>
  <si>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</si>
  <si>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</si>
  <si>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</si>
  <si>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</si>
  <si>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</si>
  <si>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</si>
  <si>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</si>
  <si>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</si>
  <si>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</si>
  <si>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</si>
  <si>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</si>
  <si>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</si>
  <si>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</si>
  <si>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</si>
  <si>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</si>
  <si>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</si>
  <si>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</si>
  <si>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</si>
  <si>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</si>
  <si>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</si>
  <si>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</si>
  <si>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</si>
  <si>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</si>
  <si>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</si>
  <si>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</si>
  <si>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</si>
  <si>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</si>
  <si>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</si>
  <si>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</si>
  <si>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</si>
  <si>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</si>
  <si>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</si>
  <si>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</si>
  <si>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</si>
  <si>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</si>
  <si>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</si>
  <si>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</si>
  <si>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</si>
  <si>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</si>
  <si>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</si>
  <si>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</si>
  <si>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</si>
  <si>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</si>
  <si>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</si>
  <si>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</si>
  <si>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</si>
  <si>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</si>
  <si>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</si>
  <si>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</si>
  <si>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</si>
  <si>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</si>
  <si>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</si>
  <si>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</si>
  <si>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</si>
  <si>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</si>
  <si>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</si>
  <si>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</si>
  <si>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</si>
  <si>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</si>
  <si>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</si>
  <si>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</si>
  <si>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</si>
  <si>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</si>
  <si>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</si>
  <si>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</si>
  <si>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</si>
  <si>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</si>
  <si>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</si>
  <si>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</si>
  <si>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</si>
  <si>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</si>
  <si>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</si>
  <si>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</si>
  <si>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</si>
  <si>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</si>
  <si>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</si>
  <si>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</si>
  <si>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</si>
  <si>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</si>
  <si>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</si>
  <si>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</si>
  <si>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</si>
  <si>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</si>
  <si>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</si>
  <si>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</si>
  <si>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</si>
  <si>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</si>
  <si>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</si>
  <si>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</si>
  <si>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</si>
  <si>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</si>
  <si>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</si>
  <si>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</si>
  <si>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</si>
  <si>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</si>
  <si>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</si>
  <si>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</si>
  <si>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</si>
  <si>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</si>
  <si>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</si>
  <si>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</si>
  <si>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</si>
  <si>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</si>
  <si>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</si>
  <si>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</si>
  <si>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</si>
  <si>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</si>
  <si>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</si>
  <si>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</si>
  <si>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</si>
  <si>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</si>
  <si>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</si>
  <si>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</si>
  <si>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</si>
  <si>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</si>
  <si>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</si>
  <si>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</si>
  <si>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</si>
  <si>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</si>
  <si>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</si>
  <si>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</si>
  <si>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</si>
  <si>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</si>
  <si>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</si>
  <si>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</si>
  <si>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</si>
  <si>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</si>
  <si>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</si>
  <si>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</si>
  <si>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</si>
  <si>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</si>
  <si>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</si>
  <si>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</si>
  <si>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</si>
  <si>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</si>
  <si>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</si>
  <si>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</si>
  <si>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</si>
  <si>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</si>
  <si>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</si>
  <si>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</si>
  <si>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</si>
  <si>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</si>
  <si>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</si>
  <si>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</si>
  <si>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</si>
  <si>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</si>
  <si>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</si>
  <si>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</si>
  <si>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</si>
  <si>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</si>
  <si>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</si>
  <si>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</si>
  <si>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</si>
  <si>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</si>
  <si>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</si>
  <si>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</si>
  <si>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</si>
  <si>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</si>
  <si>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</si>
  <si>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</si>
  <si>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</si>
  <si>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</si>
  <si>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</si>
  <si>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</si>
  <si>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</si>
  <si>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</si>
  <si>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</si>
  <si>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</si>
  <si>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</si>
  <si>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</si>
  <si>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</si>
  <si>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</si>
  <si>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</si>
  <si>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</si>
  <si>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</si>
  <si>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</si>
  <si>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</si>
  <si>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</si>
  <si>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</si>
  <si>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</si>
  <si>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</si>
  <si>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</si>
  <si>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</si>
  <si>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</si>
  <si>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</si>
  <si>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</si>
  <si>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</si>
  <si>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</si>
  <si>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</si>
  <si>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</si>
  <si>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</si>
  <si>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</si>
  <si>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</si>
  <si>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</si>
  <si>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</si>
  <si>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</si>
  <si>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</si>
  <si>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</si>
  <si>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</si>
  <si>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</si>
  <si>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</si>
  <si>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</si>
  <si>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</si>
  <si>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</si>
  <si>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</si>
  <si>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</si>
  <si>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</si>
  <si>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</si>
  <si>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</si>
  <si>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</si>
  <si>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</si>
  <si>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</si>
  <si>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</si>
  <si>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</si>
  <si>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</si>
  <si>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</si>
  <si>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</si>
  <si>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</si>
  <si>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</si>
  <si>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</si>
  <si>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</si>
  <si>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</si>
  <si>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</si>
  <si>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</si>
  <si>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</si>
  <si>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</si>
  <si>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</si>
  <si>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</si>
  <si>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</si>
  <si>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</si>
  <si>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</si>
  <si>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</si>
  <si>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</si>
  <si>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</si>
  <si>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</si>
  <si>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</si>
  <si>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</si>
  <si>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</si>
  <si>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</si>
  <si>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</si>
  <si>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</si>
  <si>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</si>
  <si>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</si>
  <si>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</si>
  <si>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</si>
  <si>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</si>
  <si>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</si>
  <si>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</si>
  <si>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</si>
  <si>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</si>
  <si>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</si>
  <si>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</si>
  <si>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</si>
  <si>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</si>
  <si>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</si>
  <si>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</si>
  <si>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</si>
  <si>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</si>
  <si>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</si>
  <si>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</si>
  <si>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</si>
  <si>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</si>
  <si>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</si>
  <si>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</si>
  <si>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</si>
  <si>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</si>
  <si>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</si>
  <si>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</si>
  <si>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</si>
  <si>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</si>
  <si>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</si>
  <si>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</si>
  <si>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</si>
  <si>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</si>
  <si>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</si>
  <si>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</si>
  <si>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</si>
  <si>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</si>
  <si>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</si>
  <si>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</si>
  <si>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</si>
  <si>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</si>
  <si>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</si>
  <si>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</si>
  <si>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</si>
  <si>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</si>
  <si>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</si>
  <si>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</si>
  <si>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</si>
  <si>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</si>
  <si>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</si>
  <si>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</si>
  <si>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</si>
  <si>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</si>
  <si>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</si>
  <si>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</si>
  <si>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</si>
  <si>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</si>
  <si>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</si>
  <si>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</si>
  <si>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</si>
  <si>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</si>
  <si>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</si>
  <si>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</si>
  <si>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</si>
  <si>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</si>
  <si>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</si>
  <si>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</si>
  <si>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</si>
  <si>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</si>
  <si>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</si>
  <si>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</si>
  <si>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</si>
  <si>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</si>
  <si>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</si>
  <si>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</si>
  <si>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</si>
  <si>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</si>
  <si>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</si>
  <si>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</si>
  <si>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</si>
  <si>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</si>
  <si>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</si>
  <si>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</si>
  <si>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</si>
  <si>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</si>
  <si>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</si>
  <si>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</si>
  <si>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</si>
  <si>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</si>
  <si>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</si>
  <si>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</si>
  <si>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</si>
  <si>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</si>
  <si>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</si>
  <si>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</si>
  <si>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</si>
  <si>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</si>
  <si>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</si>
  <si>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</si>
  <si>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</si>
  <si>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</si>
  <si>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</si>
  <si>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</si>
  <si>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</si>
  <si>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</si>
  <si>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</si>
  <si>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</si>
  <si>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</si>
  <si>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</si>
  <si>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</si>
  <si>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</si>
  <si>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</si>
  <si>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</si>
  <si>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</si>
  <si>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</si>
  <si>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</si>
  <si>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</si>
  <si>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</si>
  <si>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</si>
  <si>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</si>
  <si>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</si>
  <si>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</si>
  <si>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</si>
  <si>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</si>
  <si>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</si>
  <si>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</si>
  <si>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</si>
  <si>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</si>
  <si>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</si>
  <si>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</si>
  <si>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</si>
  <si>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</si>
  <si>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</si>
  <si>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</si>
  <si>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</si>
  <si>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</si>
  <si>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</si>
  <si>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</si>
  <si>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</si>
  <si>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</si>
  <si>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</si>
  <si>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</si>
  <si>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</si>
  <si>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</si>
  <si>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</si>
  <si>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</si>
  <si>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</si>
  <si>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</si>
  <si>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</si>
  <si>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</si>
  <si>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</si>
  <si>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</si>
  <si>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</si>
  <si>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</si>
  <si>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</si>
  <si>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</si>
  <si>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</si>
  <si>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</si>
  <si>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</si>
  <si>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</si>
  <si>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</si>
  <si>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</si>
  <si>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</si>
  <si>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</si>
  <si>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</si>
  <si>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</si>
  <si>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</si>
  <si>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</si>
  <si>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</si>
  <si>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</si>
  <si>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</si>
  <si>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</si>
  <si>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</si>
  <si>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</si>
  <si>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</si>
  <si>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</si>
  <si>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</si>
  <si>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</si>
  <si>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</si>
  <si>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</si>
  <si>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</si>
  <si>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</si>
  <si>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</si>
  <si>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</si>
  <si>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</si>
  <si>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</si>
  <si>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</si>
  <si>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</si>
  <si>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</si>
  <si>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</si>
  <si>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</si>
  <si>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</si>
  <si>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</si>
  <si>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</si>
  <si>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</si>
  <si>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</si>
  <si>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</si>
  <si>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</si>
  <si>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</si>
  <si>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</si>
  <si>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</si>
  <si>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</si>
  <si>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</si>
  <si>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</si>
  <si>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</si>
  <si>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</si>
  <si>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</si>
  <si>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</si>
  <si>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</si>
  <si>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</si>
  <si>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</si>
  <si>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</si>
  <si>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</si>
  <si>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</si>
  <si>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</si>
  <si>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</si>
  <si>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</si>
  <si>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</si>
  <si>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</si>
  <si>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</si>
  <si>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</si>
  <si>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</si>
  <si>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</si>
  <si>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</si>
  <si>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</si>
  <si>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</si>
  <si>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</si>
  <si>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</si>
  <si>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</si>
  <si>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</si>
  <si>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</si>
  <si>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</si>
  <si>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</si>
  <si>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</si>
  <si>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</si>
  <si>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</si>
  <si>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</si>
  <si>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</si>
  <si>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</si>
  <si>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</si>
  <si>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</si>
  <si>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</si>
  <si>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</si>
  <si>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</si>
  <si>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</si>
  <si>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</si>
  <si>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</si>
  <si>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</si>
  <si>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</si>
  <si>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</si>
  <si>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</si>
  <si>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</si>
  <si>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</si>
  <si>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</si>
  <si>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</si>
  <si>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</si>
  <si>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</si>
  <si>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</si>
  <si>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</si>
  <si>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</si>
  <si>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</si>
  <si>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</si>
  <si>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</si>
  <si>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</si>
  <si>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</si>
  <si>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</si>
  <si>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</si>
  <si>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</si>
  <si>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</si>
  <si>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</si>
  <si>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</si>
  <si>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</si>
  <si>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</si>
  <si>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</si>
  <si>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</si>
  <si>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</si>
  <si>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</si>
  <si>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</si>
  <si>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</si>
  <si>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</si>
  <si>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</si>
  <si>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</si>
  <si>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</si>
  <si>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</si>
  <si>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</si>
  <si>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</si>
  <si>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</si>
  <si>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</si>
  <si>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</si>
  <si>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</si>
  <si>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</si>
  <si>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</si>
  <si>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</si>
  <si>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</si>
  <si>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</si>
  <si>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</si>
  <si>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</si>
  <si>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</si>
  <si>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</si>
  <si>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</si>
  <si>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</si>
  <si>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</si>
  <si>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</si>
  <si>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</si>
  <si>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</si>
  <si>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</si>
  <si>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</si>
  <si>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</si>
  <si>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</si>
  <si>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</si>
  <si>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</si>
  <si>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</si>
  <si>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</si>
  <si>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</si>
  <si>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</si>
  <si>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</si>
  <si>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</si>
  <si>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</si>
  <si>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</si>
  <si>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</si>
  <si>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</si>
  <si>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</si>
  <si>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</si>
  <si>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</si>
  <si>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</si>
  <si>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</si>
  <si>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</si>
  <si>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</si>
  <si>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</si>
  <si>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</si>
  <si>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</si>
  <si>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</si>
  <si>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</si>
  <si>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</si>
  <si>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</si>
  <si>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</si>
  <si>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</si>
  <si>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</si>
  <si>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</si>
  <si>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</si>
  <si>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</si>
  <si>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</si>
  <si>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</si>
  <si>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</si>
  <si>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</si>
  <si>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</si>
  <si>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</si>
  <si>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</si>
  <si>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</si>
  <si>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</si>
  <si>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</si>
  <si>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</si>
  <si>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</si>
  <si>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</si>
  <si>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</si>
  <si>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</si>
  <si>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</si>
  <si>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</si>
  <si>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</si>
  <si>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</si>
  <si>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</si>
  <si>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</si>
  <si>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</si>
  <si>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</si>
  <si>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</si>
  <si>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</si>
  <si>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</si>
  <si>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</si>
  <si>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</si>
  <si>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</si>
  <si>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</si>
  <si>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</si>
  <si>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</si>
  <si>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</si>
  <si>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</si>
  <si>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</si>
  <si>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</si>
  <si>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</si>
  <si>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</si>
  <si>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</si>
  <si>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</si>
  <si>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</si>
  <si>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</si>
  <si>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</si>
  <si>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</si>
  <si>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</si>
  <si>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</si>
  <si>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</si>
  <si>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</si>
  <si>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</si>
  <si>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</si>
  <si>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</si>
  <si>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</si>
  <si>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</si>
  <si>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</si>
  <si>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</si>
  <si>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</si>
  <si>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</si>
  <si>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</si>
  <si>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</si>
  <si>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</si>
  <si>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</si>
  <si>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</si>
  <si>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</si>
  <si>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</si>
  <si>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</si>
  <si>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</si>
  <si>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</si>
  <si>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</si>
  <si>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</si>
  <si>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</si>
  <si>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</si>
  <si>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</si>
  <si>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</si>
  <si>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</si>
  <si>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</si>
  <si>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</si>
  <si>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</si>
  <si>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</si>
  <si>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</si>
  <si>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</si>
  <si>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</si>
  <si>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</si>
  <si>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</si>
  <si>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</si>
  <si>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</si>
  <si>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</si>
  <si>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</si>
  <si>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</si>
  <si>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</si>
  <si>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</si>
  <si>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</si>
  <si>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</si>
  <si>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</si>
  <si>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</si>
  <si>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</si>
  <si>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</si>
  <si>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</si>
  <si>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</si>
  <si>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</si>
  <si>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</si>
  <si>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</si>
  <si>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</si>
  <si>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</si>
  <si>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</si>
  <si>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</si>
  <si>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</si>
  <si>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</si>
  <si>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</si>
  <si>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</si>
  <si>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</si>
  <si>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</si>
  <si>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</si>
  <si>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</si>
  <si>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</si>
  <si>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</si>
  <si>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</si>
  <si>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</si>
  <si>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</si>
  <si>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</si>
  <si>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</si>
  <si>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</si>
  <si>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</si>
  <si>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</si>
  <si>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</si>
  <si>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</si>
  <si>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</si>
  <si>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</si>
  <si>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</si>
  <si>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</si>
  <si>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</si>
  <si>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</si>
  <si>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</si>
  <si>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</si>
  <si>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</si>
  <si>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</si>
  <si>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</si>
  <si>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</si>
  <si>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</si>
  <si>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</si>
  <si>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</si>
  <si>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</si>
  <si>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</si>
  <si>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</si>
  <si>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</si>
  <si>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</si>
  <si>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</si>
  <si>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</si>
  <si>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</si>
  <si>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</si>
  <si>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</si>
  <si>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</si>
  <si>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</si>
  <si>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</si>
  <si>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</si>
  <si>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</si>
  <si>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</si>
  <si>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</si>
  <si>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</si>
  <si>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</si>
  <si>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</si>
  <si>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</si>
  <si>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</si>
  <si>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</si>
  <si>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</si>
  <si>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</si>
  <si>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</si>
  <si>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</si>
  <si>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</si>
  <si>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</si>
  <si>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</si>
  <si>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</si>
  <si>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</si>
  <si>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</si>
  <si>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</si>
  <si>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</si>
  <si>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</si>
  <si>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</si>
  <si>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</si>
  <si>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</si>
  <si>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</si>
  <si>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</si>
  <si>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</si>
  <si>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</si>
  <si>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</si>
  <si>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</si>
  <si>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</si>
  <si>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</si>
  <si>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</si>
  <si>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</si>
  <si>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</si>
  <si>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</si>
  <si>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</si>
  <si>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</si>
  <si>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</si>
  <si>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</si>
  <si>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</si>
  <si>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</si>
  <si>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</si>
  <si>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</si>
  <si>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</si>
  <si>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</si>
  <si>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</si>
  <si>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</si>
  <si>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</si>
  <si>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</si>
  <si>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</si>
  <si>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</si>
  <si>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</si>
  <si>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</si>
  <si>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</si>
  <si>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</si>
  <si>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</si>
  <si>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</si>
  <si>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</si>
  <si>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</si>
  <si>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</si>
  <si>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</si>
  <si>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</si>
  <si>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</si>
  <si>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</si>
  <si>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</si>
  <si>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</si>
  <si>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</si>
  <si>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</si>
  <si>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</si>
  <si>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</si>
  <si>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</si>
  <si>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</si>
  <si>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</si>
  <si>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</si>
  <si>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</si>
  <si>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</si>
  <si>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</si>
  <si>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</si>
  <si>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</si>
  <si>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</si>
  <si>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</si>
  <si>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</si>
  <si>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</si>
  <si>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</si>
  <si>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</si>
  <si>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</si>
  <si>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</si>
  <si>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</si>
  <si>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</si>
  <si>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</si>
  <si>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</si>
  <si>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</si>
  <si>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</si>
  <si>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</si>
  <si>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</si>
  <si>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</si>
  <si>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</si>
  <si>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</si>
  <si>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</si>
  <si>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</si>
  <si>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</si>
  <si>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</si>
  <si>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</si>
  <si>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</si>
  <si>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</si>
  <si>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</si>
  <si>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</si>
  <si>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</si>
  <si>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</si>
  <si>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</si>
  <si>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</si>
  <si>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</si>
  <si>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</si>
  <si>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</si>
  <si>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</si>
  <si>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</si>
  <si>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</si>
  <si>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</si>
  <si>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</si>
  <si>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</si>
  <si>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</si>
  <si>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</si>
  <si>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</si>
  <si>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</si>
  <si>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</si>
  <si>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</si>
  <si>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</si>
  <si>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</si>
  <si>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</si>
  <si>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</si>
  <si>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</si>
  <si>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</si>
  <si>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</si>
  <si>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</si>
  <si>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</si>
  <si>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</si>
  <si>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</si>
  <si>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</si>
  <si>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</si>
  <si>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</si>
  <si>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</si>
  <si>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</si>
  <si>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</si>
  <si>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</si>
  <si>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</si>
  <si>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</si>
  <si>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</si>
  <si>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</si>
  <si>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</si>
  <si>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</si>
  <si>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</si>
  <si>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</si>
  <si>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</si>
  <si>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</si>
  <si>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</si>
  <si>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</si>
  <si>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</si>
  <si>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</si>
  <si>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</si>
  <si>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</si>
  <si>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</si>
  <si>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</si>
  <si>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</si>
  <si>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</si>
  <si>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</si>
  <si>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</si>
  <si>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</si>
  <si>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</si>
  <si>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</si>
  <si>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</si>
  <si>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</si>
  <si>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</si>
  <si>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</si>
  <si>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</si>
  <si>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</si>
  <si>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</si>
  <si>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</si>
  <si>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</si>
  <si>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</si>
  <si>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</si>
  <si>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</si>
  <si>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</si>
  <si>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</si>
  <si>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</si>
  <si>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</si>
  <si>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</si>
  <si>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</si>
  <si>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</si>
  <si>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</si>
  <si>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</si>
  <si>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</si>
  <si>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</si>
  <si>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</si>
  <si>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</si>
  <si>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</si>
  <si>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</si>
  <si>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</si>
  <si>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</si>
  <si>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</si>
  <si>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</si>
  <si>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</si>
  <si>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</si>
  <si>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</si>
  <si>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</si>
  <si>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</si>
  <si>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</si>
  <si>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</si>
  <si>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</si>
  <si>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</si>
  <si>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</si>
  <si>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</si>
  <si>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</si>
  <si>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</si>
  <si>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</si>
  <si>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</si>
  <si>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</si>
  <si>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</si>
  <si>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</si>
  <si>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</si>
  <si>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</si>
  <si>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</si>
  <si>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</si>
  <si>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</si>
  <si>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</si>
  <si>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</si>
  <si>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</si>
  <si>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</si>
  <si>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</si>
  <si>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</si>
  <si>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</si>
  <si>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</si>
  <si>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</si>
  <si>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</si>
  <si>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</si>
  <si>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</si>
  <si>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</si>
  <si>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</si>
  <si>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</si>
  <si>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</si>
  <si>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</si>
  <si>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</si>
  <si>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</si>
  <si>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</si>
  <si>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</si>
  <si>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</si>
  <si>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</si>
  <si>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</si>
  <si>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</si>
  <si>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</si>
  <si>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</si>
  <si>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</si>
  <si>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</si>
  <si>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</si>
  <si>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</si>
  <si>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</si>
  <si>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</si>
  <si>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</si>
  <si>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</si>
  <si>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</si>
  <si>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</si>
  <si>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</si>
  <si>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</si>
  <si>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</si>
  <si>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</si>
  <si>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</si>
  <si>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</si>
  <si>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</si>
  <si>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</si>
  <si>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</si>
  <si>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</si>
  <si>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</si>
  <si>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</si>
  <si>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</si>
  <si>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</si>
  <si>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</si>
  <si>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</si>
  <si>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</si>
  <si>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</si>
  <si>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</si>
  <si>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</si>
  <si>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</si>
  <si>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</si>
  <si>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</si>
  <si>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</si>
  <si>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</si>
  <si>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</si>
  <si>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</si>
  <si>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</si>
  <si>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</si>
  <si>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</si>
  <si>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</si>
  <si>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</si>
  <si>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</si>
  <si>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</si>
  <si>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</si>
  <si>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</si>
  <si>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</si>
  <si>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</si>
  <si>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</si>
  <si>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</si>
  <si>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</si>
  <si>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</si>
  <si>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</si>
  <si>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</si>
  <si>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</si>
  <si>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</si>
  <si>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</si>
  <si>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</si>
  <si>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</si>
  <si>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</si>
  <si>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</si>
  <si>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</si>
  <si>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</si>
  <si>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</si>
  <si>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</si>
  <si>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</si>
  <si>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</si>
  <si>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</si>
  <si>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</si>
  <si>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</si>
  <si>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</si>
  <si>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</si>
  <si>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</si>
  <si>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</si>
  <si>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</si>
  <si>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</si>
  <si>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</si>
  <si>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</si>
  <si>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</si>
  <si>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</si>
  <si>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</si>
  <si>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</si>
  <si>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</si>
  <si>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</si>
  <si>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</si>
  <si>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</si>
  <si>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</si>
  <si>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</si>
  <si>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</si>
  <si>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</si>
  <si>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</si>
  <si>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</si>
  <si>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</si>
  <si>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</si>
  <si>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</si>
  <si>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</si>
  <si>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</si>
  <si>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</si>
  <si>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</si>
  <si>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</si>
  <si>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</si>
  <si>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</si>
  <si>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</si>
  <si>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</si>
  <si>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</si>
  <si>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</si>
  <si>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</si>
  <si>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</si>
  <si>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</si>
  <si>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</si>
  <si>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</si>
  <si>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</si>
  <si>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</si>
  <si>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</si>
  <si>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</si>
  <si>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</si>
  <si>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</si>
  <si>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</si>
  <si>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</si>
  <si>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</si>
  <si>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</si>
  <si>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</si>
  <si>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</si>
  <si>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</si>
  <si>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</si>
  <si>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</si>
  <si>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</si>
  <si>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</si>
  <si>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</si>
  <si>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</si>
  <si>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</si>
  <si>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</si>
  <si>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</si>
  <si>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</si>
  <si>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</si>
  <si>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</si>
  <si>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</si>
  <si>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</si>
  <si>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</si>
  <si>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</si>
  <si>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</si>
  <si>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</si>
  <si>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</si>
  <si>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</si>
  <si>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</si>
  <si>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</si>
  <si>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</si>
  <si>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</si>
  <si>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</si>
  <si>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</si>
  <si>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</si>
  <si>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</si>
  <si>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</si>
  <si>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</si>
  <si>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</si>
  <si>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</si>
  <si>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</si>
  <si>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</si>
  <si>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</si>
  <si>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</si>
  <si>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</si>
  <si>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</si>
  <si>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</si>
  <si>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</si>
  <si>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</si>
  <si>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</si>
  <si>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</si>
  <si>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</si>
  <si>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</si>
  <si>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</si>
  <si>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</si>
  <si>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</si>
  <si>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</si>
  <si>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</si>
  <si>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</si>
  <si>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</si>
  <si>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</si>
  <si>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</si>
  <si>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</si>
  <si>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</si>
  <si>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</si>
  <si>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</si>
  <si>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</si>
  <si>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</si>
  <si>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</si>
  <si>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</si>
  <si>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</si>
  <si>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</si>
  <si>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</si>
  <si>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</si>
  <si>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</si>
  <si>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</si>
  <si>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</si>
  <si>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</si>
  <si>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</si>
  <si>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</si>
  <si>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</si>
  <si>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</si>
  <si>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</si>
  <si>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</si>
  <si>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</si>
  <si>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</si>
  <si>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</si>
  <si>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</si>
  <si>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</si>
  <si>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</si>
  <si>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</si>
  <si>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</si>
  <si>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</si>
  <si>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</si>
  <si>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</si>
  <si>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</si>
  <si>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</si>
  <si>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</si>
  <si>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</si>
  <si>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</si>
  <si>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</si>
  <si>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</si>
  <si>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</si>
  <si>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</si>
  <si>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</si>
  <si>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</si>
  <si>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</si>
  <si>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</si>
  <si>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</si>
  <si>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</si>
  <si>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</si>
  <si>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</si>
  <si>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</si>
  <si>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</si>
  <si>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</si>
  <si>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</si>
  <si>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</si>
  <si>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</si>
  <si>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</si>
  <si>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</si>
  <si>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</si>
  <si>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</si>
  <si>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</si>
  <si>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</si>
  <si>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</si>
  <si>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</si>
  <si>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</si>
  <si>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</si>
  <si>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</si>
  <si>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</si>
  <si>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</si>
  <si>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</si>
  <si>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</si>
  <si>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</si>
  <si>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</si>
  <si>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</si>
  <si>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</si>
  <si>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</si>
  <si>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</si>
  <si>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</si>
  <si>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</si>
  <si>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</si>
  <si>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</si>
  <si>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</si>
  <si>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</si>
  <si>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</si>
  <si>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</si>
  <si>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</si>
  <si>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</si>
  <si>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</si>
  <si>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</si>
  <si>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</si>
  <si>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</si>
  <si>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</si>
  <si>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</si>
  <si>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</si>
  <si>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</si>
  <si>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</si>
  <si>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</si>
  <si>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</si>
  <si>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</si>
  <si>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</si>
  <si>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</si>
  <si>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</si>
  <si>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</si>
  <si>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</si>
  <si>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</si>
  <si>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</si>
  <si>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</si>
  <si>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</si>
  <si>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</si>
  <si>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</si>
  <si>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</si>
  <si>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</si>
  <si>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</si>
  <si>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</si>
  <si>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</si>
  <si>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</si>
  <si>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</si>
  <si>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</si>
  <si>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</si>
  <si>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</si>
  <si>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</si>
  <si>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</si>
  <si>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</si>
  <si>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</si>
  <si>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</si>
  <si>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</si>
  <si>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</si>
  <si>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</si>
  <si>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</si>
  <si>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</si>
  <si>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</si>
  <si>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</si>
  <si>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</si>
  <si>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</si>
  <si>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</si>
  <si>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</si>
  <si>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</si>
  <si>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</si>
  <si>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</si>
  <si>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</si>
  <si>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</si>
  <si>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</si>
  <si>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</si>
  <si>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</si>
  <si>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</si>
  <si>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</si>
  <si>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</si>
  <si>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</si>
  <si>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</si>
  <si>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</si>
  <si>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</si>
  <si>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</si>
  <si>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</si>
  <si>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</si>
  <si>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</si>
  <si>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</si>
  <si>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</si>
  <si>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</si>
  <si>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</si>
  <si>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</si>
  <si>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</si>
  <si>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</si>
  <si>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</si>
  <si>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</si>
  <si>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</si>
  <si>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</si>
  <si>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</si>
  <si>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</si>
  <si>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</si>
  <si>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</si>
  <si>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</si>
  <si>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</si>
  <si>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</si>
  <si>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</si>
  <si>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</si>
  <si>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</si>
  <si>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</si>
  <si>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</si>
  <si>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</si>
  <si>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</si>
  <si>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</si>
  <si>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</si>
  <si>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</si>
  <si>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</si>
  <si>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</si>
  <si>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</si>
  <si>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</si>
  <si>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</si>
  <si>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</si>
  <si>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</si>
  <si>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</si>
  <si>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</si>
  <si>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</si>
  <si>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</si>
  <si>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</si>
  <si>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</si>
  <si>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</si>
  <si>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</si>
  <si>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</si>
  <si>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</si>
  <si>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</si>
  <si>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</si>
  <si>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</si>
  <si>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</si>
  <si>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</si>
  <si>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</si>
  <si>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</si>
  <si>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</si>
  <si>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</si>
  <si>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</si>
  <si>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</si>
  <si>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</si>
  <si>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</si>
  <si>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</si>
  <si>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</si>
  <si>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</si>
  <si>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</si>
  <si>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</si>
  <si>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</si>
  <si>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</si>
  <si>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</si>
  <si>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</si>
  <si>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</si>
  <si>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</si>
  <si>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</si>
  <si>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</si>
  <si>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</si>
  <si>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</si>
  <si>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</si>
  <si>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</si>
  <si>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</si>
  <si>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</si>
  <si>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</si>
  <si>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</si>
  <si>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</si>
  <si>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</si>
  <si>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</si>
  <si>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</si>
  <si>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</si>
  <si>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</si>
  <si>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</si>
  <si>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</si>
  <si>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</si>
  <si>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</si>
  <si>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</si>
  <si>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</si>
  <si>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</si>
  <si>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</si>
  <si>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</si>
  <si>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</si>
  <si>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</si>
  <si>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</si>
  <si>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</si>
  <si>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</si>
  <si>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</si>
  <si>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</si>
  <si>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</si>
  <si>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</si>
  <si>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</si>
  <si>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</si>
  <si>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</si>
  <si>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</si>
  <si>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</si>
  <si>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</si>
  <si>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</si>
  <si>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</si>
  <si>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</si>
  <si>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</si>
  <si>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</si>
  <si>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</si>
  <si>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</si>
  <si>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</si>
  <si>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</si>
  <si>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</si>
  <si>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</si>
  <si>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</si>
  <si>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</si>
  <si>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</si>
  <si>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</si>
  <si>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</si>
  <si>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</si>
  <si>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</si>
  <si>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</si>
  <si>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</si>
  <si>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</si>
  <si>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</si>
  <si>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</si>
  <si>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</si>
  <si>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</si>
  <si>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</si>
  <si>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</si>
  <si>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</si>
  <si>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</si>
  <si>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</si>
  <si>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</si>
  <si>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</si>
  <si>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</si>
  <si>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</si>
  <si>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</si>
  <si>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</si>
  <si>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</si>
  <si>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</si>
  <si>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</si>
  <si>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</si>
  <si>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</si>
  <si>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</si>
  <si>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</si>
  <si>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</si>
  <si>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</si>
  <si>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</si>
  <si>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</si>
  <si>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</si>
  <si>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</si>
  <si>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</si>
  <si>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</si>
  <si>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</si>
  <si>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</si>
  <si>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</si>
  <si>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</si>
  <si>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</si>
  <si>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</si>
  <si>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</si>
  <si>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</si>
  <si>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</si>
  <si>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</si>
  <si>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</si>
  <si>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</si>
  <si>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</si>
  <si>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</si>
  <si>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</si>
  <si>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</si>
  <si>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</si>
  <si>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</si>
  <si>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</si>
  <si>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</si>
  <si>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</si>
  <si>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</si>
  <si>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</si>
  <si>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</si>
  <si>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</si>
  <si>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</si>
  <si>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</si>
  <si>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</si>
  <si>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</si>
  <si>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</si>
  <si>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</si>
  <si>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</si>
  <si>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</si>
  <si>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</si>
  <si>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</si>
  <si>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</si>
  <si>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</si>
  <si>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</si>
  <si>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</si>
  <si>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</si>
  <si>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</si>
  <si>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</si>
  <si>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</si>
  <si>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</si>
  <si>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</si>
  <si>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</si>
  <si>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</si>
  <si>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</si>
  <si>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</si>
  <si>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</si>
  <si>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</si>
  <si>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</si>
  <si>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</si>
  <si>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</si>
  <si>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</si>
  <si>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</si>
  <si>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</si>
  <si>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</si>
  <si>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</si>
  <si>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</si>
  <si>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</si>
  <si>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</si>
  <si>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</si>
  <si>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</si>
  <si>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</si>
  <si>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</si>
  <si>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</si>
  <si>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</si>
  <si>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</si>
  <si>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</si>
  <si>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</si>
  <si>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</si>
  <si>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</si>
  <si>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</si>
  <si>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</si>
  <si>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</si>
  <si>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</si>
  <si>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</si>
  <si>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</si>
  <si>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</si>
  <si>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</si>
  <si>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</si>
  <si>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</si>
  <si>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</si>
  <si>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</si>
  <si>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</si>
  <si>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</si>
  <si>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</si>
  <si>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</si>
  <si>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</si>
  <si>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</si>
  <si>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</si>
  <si>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</si>
  <si>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</si>
  <si>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</si>
  <si>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</si>
  <si>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</si>
  <si>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</si>
  <si>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</si>
  <si>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</si>
  <si>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</si>
  <si>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</si>
  <si>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</si>
  <si>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</si>
  <si>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</si>
  <si>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</si>
  <si>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</si>
  <si>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</si>
  <si>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</si>
  <si>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</si>
  <si>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</si>
  <si>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</si>
  <si>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</si>
  <si>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</si>
  <si>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</si>
  <si>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</si>
  <si>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</si>
  <si>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</si>
  <si>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</si>
  <si>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</si>
  <si>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</si>
  <si>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</si>
  <si>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</si>
  <si>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</si>
  <si>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</si>
  <si>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</si>
  <si>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</si>
  <si>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</si>
  <si>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</si>
  <si>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</si>
  <si>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</si>
  <si>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</si>
  <si>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</si>
  <si>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</si>
  <si>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</si>
  <si>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</si>
  <si>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</si>
  <si>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</si>
  <si>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</si>
  <si>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</si>
  <si>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</si>
  <si>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</si>
  <si>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</si>
  <si>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</si>
  <si>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</si>
  <si>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</si>
  <si>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</si>
  <si>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</si>
  <si>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</si>
  <si>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</si>
  <si>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</si>
  <si>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</si>
  <si>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</si>
  <si>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</si>
  <si>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</si>
  <si>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</si>
  <si>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</si>
  <si>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</si>
  <si>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</si>
  <si>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</si>
  <si>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</si>
  <si>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</si>
  <si>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</si>
  <si>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</si>
  <si>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</si>
  <si>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</si>
  <si>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</si>
  <si>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</si>
  <si>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</si>
  <si>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</si>
  <si>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</si>
  <si>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</si>
  <si>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</si>
  <si>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</si>
  <si>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</si>
  <si>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</si>
  <si>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</si>
  <si>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</si>
  <si>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</si>
  <si>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</si>
  <si>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</si>
  <si>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</si>
  <si>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</si>
  <si>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</si>
  <si>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</si>
  <si>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</si>
  <si>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</si>
  <si>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</si>
  <si>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</si>
  <si>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</si>
  <si>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</si>
  <si>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</si>
  <si>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</si>
  <si>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</si>
  <si>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</si>
  <si>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</si>
  <si>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</si>
  <si>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</si>
  <si>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</si>
  <si>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</si>
  <si>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</si>
  <si>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</si>
  <si>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</si>
  <si>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</si>
  <si>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</si>
  <si>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</si>
  <si>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</si>
  <si>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</si>
  <si>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</si>
  <si>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</si>
  <si>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</si>
  <si>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</si>
  <si>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</si>
  <si>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</si>
  <si>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</si>
  <si>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</si>
  <si>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</si>
  <si>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</si>
  <si>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</si>
  <si>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</si>
  <si>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</si>
  <si>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</si>
  <si>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</si>
  <si>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</si>
  <si>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</si>
  <si>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</si>
  <si>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</si>
  <si>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</si>
  <si>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</si>
  <si>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</si>
  <si>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</si>
  <si>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</si>
  <si>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</si>
  <si>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</si>
  <si>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</si>
  <si>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</si>
  <si>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</si>
  <si>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</si>
  <si>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</si>
  <si>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</si>
  <si>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</si>
  <si>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</si>
  <si>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</si>
  <si>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</si>
  <si>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</si>
  <si>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</si>
  <si>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</si>
  <si>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</si>
  <si>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</si>
  <si>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</si>
  <si>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</si>
  <si>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</si>
  <si>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</si>
  <si>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</si>
  <si>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</si>
  <si>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</si>
  <si>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</si>
  <si>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</si>
  <si>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</si>
  <si>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</si>
  <si>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</si>
  <si>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</si>
  <si>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</si>
  <si>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</si>
  <si>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</si>
  <si>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</si>
  <si>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</si>
  <si>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</si>
  <si>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</si>
  <si>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</si>
  <si>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</si>
  <si>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</si>
  <si>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</si>
  <si>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</si>
  <si>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</si>
  <si>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</si>
  <si>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</si>
  <si>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</si>
  <si>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</si>
  <si>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</si>
  <si>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</si>
  <si>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</si>
  <si>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</si>
  <si>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</si>
  <si>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</si>
  <si>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</si>
  <si>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</si>
  <si>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</si>
  <si>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</si>
  <si>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</si>
  <si>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</si>
  <si>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</si>
  <si>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</si>
  <si>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</si>
  <si>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</si>
  <si>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</si>
  <si>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</si>
  <si>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</si>
  <si>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</si>
  <si>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</si>
  <si>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</si>
  <si>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</si>
  <si>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</si>
  <si>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</si>
  <si>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</si>
  <si>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</si>
  <si>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</si>
  <si>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</si>
  <si>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</si>
  <si>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</si>
  <si>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</si>
  <si>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</si>
  <si>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</si>
  <si>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</si>
  <si>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</si>
  <si>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</si>
  <si>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</si>
  <si>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</si>
  <si>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</si>
  <si>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</si>
  <si>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</si>
  <si>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</si>
  <si>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</si>
  <si>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</si>
  <si>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</si>
  <si>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</si>
  <si>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</si>
  <si>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</si>
  <si>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</si>
  <si>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</si>
  <si>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</si>
  <si>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</si>
  <si>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</si>
  <si>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</si>
  <si>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</si>
  <si>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</si>
  <si>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</si>
  <si>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</si>
  <si>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</si>
  <si>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</si>
  <si>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</si>
  <si>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</si>
  <si>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</si>
  <si>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</si>
  <si>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</si>
  <si>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</si>
  <si>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</si>
  <si>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</si>
  <si>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</si>
  <si>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</si>
  <si>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</si>
  <si>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</si>
  <si>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</si>
  <si>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</si>
  <si>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</si>
  <si>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</si>
  <si>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</si>
  <si>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</si>
  <si>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</si>
  <si>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</si>
  <si>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</si>
  <si>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</si>
  <si>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</si>
  <si>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</si>
  <si>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</si>
  <si>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</si>
  <si>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</si>
  <si>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</si>
  <si>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</si>
  <si>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</si>
  <si>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</si>
  <si>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</si>
  <si>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</si>
  <si>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</si>
  <si>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</si>
  <si>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</si>
  <si>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</si>
  <si>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</si>
  <si>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</si>
  <si>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</si>
  <si>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</si>
  <si>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</si>
  <si>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</si>
  <si>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</si>
  <si>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</si>
  <si>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</si>
  <si>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</si>
  <si>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</si>
  <si>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</si>
  <si>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</si>
  <si>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</si>
  <si>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</si>
  <si>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</si>
  <si>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</si>
  <si>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</si>
  <si>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</si>
  <si>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</si>
  <si>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</si>
  <si>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</si>
  <si>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</si>
  <si>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</si>
  <si>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</si>
  <si>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</si>
  <si>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</si>
  <si>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</si>
  <si>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</si>
  <si>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</si>
  <si>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</si>
  <si>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</si>
  <si>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</si>
  <si>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</si>
  <si>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</si>
  <si>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</si>
  <si>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</si>
  <si>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</si>
  <si>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</si>
  <si>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</si>
  <si>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</si>
  <si>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</si>
  <si>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</si>
  <si>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</si>
  <si>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</si>
  <si>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</si>
  <si>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</si>
  <si>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</si>
  <si>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</si>
  <si>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</si>
  <si>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</si>
  <si>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</si>
  <si>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</si>
  <si>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</si>
  <si>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</si>
  <si>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</si>
  <si>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</si>
  <si>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</si>
  <si>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</si>
  <si>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</si>
  <si>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</si>
  <si>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</si>
  <si>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</si>
  <si>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</si>
  <si>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</si>
  <si>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</si>
  <si>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</si>
  <si>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</si>
  <si>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</si>
  <si>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</si>
  <si>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</si>
  <si>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</si>
  <si>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</si>
  <si>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</si>
  <si>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</si>
  <si>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</si>
  <si>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</si>
  <si>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</si>
  <si>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</si>
  <si>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</si>
  <si>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</si>
  <si>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</si>
  <si>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</si>
  <si>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</si>
  <si>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</si>
  <si>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</si>
  <si>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</si>
  <si>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</si>
  <si>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</si>
  <si>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</si>
  <si>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</si>
  <si>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</si>
  <si>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</si>
  <si>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</si>
  <si>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</si>
  <si>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</si>
  <si>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</si>
  <si>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</si>
  <si>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</si>
  <si>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</si>
  <si>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</si>
  <si>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</si>
  <si>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</si>
  <si>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</si>
  <si>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</si>
  <si>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</si>
  <si>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</si>
  <si>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</si>
  <si>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</si>
  <si>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</si>
  <si>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</si>
  <si>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</si>
  <si>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</si>
  <si>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</si>
  <si>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</si>
  <si>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</si>
  <si>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</si>
  <si>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</si>
  <si>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</si>
  <si>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</si>
  <si>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</si>
  <si>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</si>
  <si>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</si>
  <si>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</si>
  <si>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</si>
  <si>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</si>
  <si>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</si>
  <si>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</si>
  <si>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</si>
  <si>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</si>
  <si>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</si>
  <si>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</si>
  <si>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</si>
  <si>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</si>
  <si>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</si>
  <si>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</si>
  <si>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</si>
  <si>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</si>
  <si>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</si>
  <si>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</si>
  <si>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</si>
  <si>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</si>
  <si>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</si>
  <si>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</si>
  <si>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</si>
  <si>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</si>
  <si>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</si>
  <si>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</si>
  <si>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</si>
  <si>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</si>
  <si>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</si>
  <si>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</si>
  <si>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</si>
  <si>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</si>
  <si>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</si>
  <si>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</si>
  <si>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</si>
  <si>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</si>
  <si>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</si>
  <si>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</si>
  <si>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</si>
  <si>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</si>
  <si>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</si>
  <si>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</si>
  <si>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</si>
  <si>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</si>
  <si>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</si>
  <si>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</si>
  <si>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</si>
  <si>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</si>
  <si>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</si>
  <si>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</si>
  <si>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</si>
  <si>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</si>
  <si>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</si>
  <si>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</si>
  <si>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</si>
  <si>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</si>
  <si>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</si>
  <si>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</si>
  <si>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</si>
  <si>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</si>
  <si>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</si>
  <si>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</si>
  <si>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</si>
  <si>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</si>
  <si>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</si>
  <si>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</si>
  <si>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</si>
  <si>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</si>
  <si>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</si>
  <si>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</si>
  <si>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</si>
  <si>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</si>
  <si>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</si>
  <si>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</si>
  <si>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</si>
  <si>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</si>
  <si>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</si>
  <si>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</si>
  <si>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</si>
  <si>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</si>
  <si>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</si>
  <si>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</si>
  <si>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</si>
  <si>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</si>
  <si>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</si>
  <si>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</si>
  <si>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</si>
  <si>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</si>
  <si>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</si>
  <si>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</si>
  <si>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</si>
  <si>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</si>
  <si>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</si>
  <si>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</si>
  <si>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</si>
  <si>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</si>
  <si>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</si>
  <si>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</si>
  <si>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</si>
  <si>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</si>
  <si>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</si>
  <si>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</si>
  <si>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</si>
  <si>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</si>
  <si>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</si>
  <si>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</si>
  <si>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</si>
  <si>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</si>
  <si>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</si>
  <si>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</si>
  <si>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</si>
  <si>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</si>
  <si>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</si>
  <si>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</si>
  <si>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</si>
  <si>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</si>
  <si>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</si>
  <si>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</si>
  <si>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</si>
  <si>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</si>
  <si>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</si>
  <si>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</si>
  <si>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</si>
  <si>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</si>
  <si>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</si>
  <si>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</si>
  <si>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</si>
  <si>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</si>
  <si>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</si>
  <si>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</si>
  <si>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</si>
  <si>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</si>
  <si>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</si>
  <si>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</si>
  <si>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</si>
  <si>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</si>
  <si>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</si>
  <si>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</si>
  <si>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</si>
  <si>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</si>
  <si>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</si>
  <si>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</si>
  <si>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</si>
  <si>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</si>
  <si>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</si>
  <si>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</si>
  <si>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</si>
  <si>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</si>
  <si>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</si>
  <si>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</si>
  <si>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</si>
  <si>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</si>
  <si>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</si>
  <si>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</si>
  <si>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</si>
  <si>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</si>
  <si>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</si>
  <si>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</si>
  <si>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</si>
  <si>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</si>
  <si>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</si>
  <si>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</si>
  <si>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</si>
  <si>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</si>
  <si>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</si>
  <si>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</si>
  <si>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</si>
  <si>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</si>
  <si>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</si>
  <si>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</si>
  <si>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</si>
  <si>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</si>
  <si>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</si>
  <si>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</si>
  <si>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</si>
  <si>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</si>
  <si>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</si>
  <si>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</si>
  <si>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</si>
  <si>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</si>
  <si>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</si>
  <si>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</si>
  <si>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</si>
  <si>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</si>
  <si>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</si>
  <si>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</si>
  <si>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</si>
  <si>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</si>
  <si>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</si>
  <si>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</si>
  <si>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</si>
  <si>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</si>
  <si>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</si>
  <si>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</si>
  <si>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</si>
  <si>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</si>
  <si>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</si>
  <si>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</si>
  <si>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</si>
  <si>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</si>
  <si>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</si>
  <si>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</si>
  <si>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</si>
  <si>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</si>
  <si>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</si>
  <si>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</si>
  <si>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</si>
  <si>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</si>
  <si>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</si>
  <si>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</si>
  <si>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</si>
  <si>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</si>
  <si>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</si>
  <si>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</si>
  <si>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</si>
  <si>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</si>
  <si>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</si>
  <si>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</si>
  <si>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</si>
  <si>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</si>
  <si>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</si>
  <si>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</si>
  <si>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</si>
  <si>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</si>
  <si>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</si>
  <si>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</si>
  <si>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</si>
  <si>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</si>
  <si>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</si>
  <si>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</si>
  <si>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</si>
  <si>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</si>
  <si>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</si>
  <si>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</si>
  <si>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</si>
  <si>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</si>
  <si>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</si>
  <si>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</si>
  <si>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</si>
  <si>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</si>
  <si>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</si>
  <si>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</si>
  <si>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</si>
  <si>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</si>
  <si>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</si>
  <si>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</si>
  <si>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</si>
  <si>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</si>
  <si>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</si>
  <si>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</si>
  <si>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</si>
  <si>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</si>
  <si>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</si>
  <si>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</si>
  <si>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</si>
  <si>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</si>
  <si>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</si>
  <si>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</si>
  <si>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</si>
  <si>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</si>
  <si>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</si>
  <si>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</si>
  <si>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</si>
  <si>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</si>
  <si>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</si>
  <si>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</si>
  <si>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</si>
  <si>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</si>
  <si>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</si>
  <si>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</si>
  <si>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</si>
  <si>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</si>
  <si>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</si>
  <si>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</si>
  <si>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</si>
  <si>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</si>
  <si>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</si>
  <si>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</si>
  <si>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</si>
  <si>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</si>
  <si>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</si>
  <si>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</si>
  <si>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</si>
  <si>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</si>
  <si>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</si>
  <si>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</si>
  <si>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</si>
  <si>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</si>
  <si>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</si>
  <si>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</si>
  <si>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</si>
  <si>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</si>
  <si>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</si>
  <si>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</si>
  <si>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</si>
  <si>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</si>
  <si>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</si>
  <si>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</si>
  <si>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</si>
  <si>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</si>
  <si>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</si>
  <si>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</si>
  <si>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</si>
  <si>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</si>
  <si>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</si>
  <si>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</si>
  <si>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</si>
  <si>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</si>
  <si>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</si>
  <si>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</si>
  <si>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</si>
  <si>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</si>
  <si>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</si>
  <si>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</si>
  <si>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</si>
  <si>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</si>
  <si>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</si>
  <si>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</si>
  <si>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</si>
  <si>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</si>
  <si>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</si>
  <si>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</si>
  <si>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</si>
  <si>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</si>
  <si>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</si>
  <si>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</si>
  <si>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</si>
  <si>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</si>
  <si>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</si>
  <si>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</si>
  <si>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</si>
  <si>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</si>
  <si>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</si>
  <si>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</si>
  <si>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</si>
  <si>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</si>
  <si>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</si>
  <si>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</si>
  <si>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</si>
  <si>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</si>
  <si>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</si>
  <si>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</si>
  <si>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</si>
  <si>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</si>
  <si>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</si>
  <si>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</si>
  <si>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</si>
  <si>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</si>
  <si>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</si>
  <si>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</si>
  <si>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</si>
  <si>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</si>
  <si>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</si>
  <si>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</si>
  <si>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</si>
  <si>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</si>
  <si>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</si>
  <si>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</si>
  <si>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</si>
  <si>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</si>
  <si>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</si>
  <si>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</si>
  <si>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</si>
  <si>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</si>
  <si>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</si>
  <si>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</si>
  <si>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</si>
  <si>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</si>
  <si>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</si>
  <si>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</si>
  <si>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</si>
  <si>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</si>
  <si>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</si>
  <si>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</si>
  <si>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</si>
  <si>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</si>
  <si>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</si>
  <si>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</si>
  <si>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</si>
  <si>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</si>
  <si>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</si>
  <si>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</si>
  <si>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</si>
  <si>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</si>
  <si>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</si>
  <si>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</si>
  <si>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</si>
  <si>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</si>
  <si>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</si>
  <si>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</si>
  <si>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</si>
  <si>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</si>
  <si>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</si>
  <si>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</si>
  <si>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</si>
  <si>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</si>
  <si>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</si>
  <si>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</si>
  <si>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</si>
  <si>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</si>
  <si>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</si>
  <si>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</si>
  <si>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</si>
  <si>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</si>
  <si>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</si>
  <si>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</si>
  <si>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</si>
  <si>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</si>
  <si>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</si>
  <si>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</si>
  <si>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</si>
  <si>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</si>
  <si>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</si>
  <si>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</si>
  <si>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</si>
  <si>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</si>
  <si>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</si>
  <si>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</si>
  <si>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</si>
  <si>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</si>
  <si>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</si>
  <si>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</si>
  <si>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</si>
  <si>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</si>
  <si>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</si>
  <si>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</si>
  <si>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</si>
  <si>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</si>
  <si>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</si>
  <si>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</si>
  <si>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</si>
  <si>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</si>
  <si>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</si>
  <si>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</si>
  <si>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</si>
  <si>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</si>
  <si>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</si>
  <si>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</si>
  <si>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</si>
  <si>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</si>
  <si>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</si>
  <si>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</si>
  <si>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</si>
  <si>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</si>
  <si>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</si>
  <si>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</si>
  <si>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</si>
  <si>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</si>
  <si>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</si>
  <si>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</si>
  <si>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</si>
  <si>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</si>
  <si>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</si>
  <si>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</si>
  <si>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</si>
  <si>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</si>
  <si>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</si>
  <si>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</si>
  <si>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</si>
  <si>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</si>
  <si>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</si>
  <si>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</si>
  <si>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</si>
  <si>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</si>
  <si>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</si>
  <si>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</si>
  <si>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</si>
  <si>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</si>
  <si>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</si>
  <si>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</si>
  <si>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</si>
  <si>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</si>
  <si>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</si>
  <si>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</si>
  <si>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</si>
  <si>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</si>
  <si>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</si>
  <si>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</si>
  <si>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</si>
  <si>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</si>
  <si>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</si>
  <si>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</si>
  <si>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</si>
  <si>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</si>
  <si>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</si>
  <si>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</si>
  <si>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</si>
  <si>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</si>
  <si>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</si>
  <si>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</si>
  <si>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</si>
  <si>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</si>
  <si>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</si>
  <si>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</si>
  <si>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</si>
  <si>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</si>
  <si>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</si>
  <si>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</si>
  <si>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</si>
  <si>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</si>
  <si>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</si>
  <si>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</si>
  <si>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</si>
  <si>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</si>
  <si>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</si>
  <si>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</si>
  <si>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</si>
  <si>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</si>
  <si>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</si>
  <si>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</si>
  <si>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</si>
  <si>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</si>
  <si>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</si>
  <si>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</si>
  <si>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</si>
  <si>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</si>
  <si>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</si>
  <si>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</si>
  <si>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</si>
  <si>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</si>
  <si>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</si>
  <si>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</si>
  <si>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</si>
  <si>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</si>
  <si>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</si>
  <si>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</si>
  <si>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</si>
  <si>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</si>
  <si>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</si>
  <si>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</si>
  <si>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</si>
  <si>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</si>
  <si>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</si>
  <si>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</si>
  <si>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</si>
  <si>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</si>
  <si>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</si>
  <si>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</si>
  <si>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</si>
  <si>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</si>
  <si>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</si>
  <si>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</si>
  <si>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</si>
  <si>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</si>
  <si>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</si>
  <si>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</si>
  <si>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</si>
  <si>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</si>
  <si>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</si>
  <si>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</si>
  <si>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</si>
  <si>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</si>
  <si>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</si>
  <si>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</si>
  <si>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</si>
  <si>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</si>
  <si>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</si>
  <si>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</si>
  <si>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</si>
  <si>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</si>
  <si>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</si>
  <si>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</si>
  <si>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</si>
  <si>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</si>
  <si>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</si>
  <si>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</si>
  <si>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</si>
  <si>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</si>
  <si>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</si>
  <si>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</si>
  <si>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</si>
  <si>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</si>
  <si>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</si>
  <si>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</si>
  <si>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</si>
  <si>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</si>
  <si>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</si>
  <si>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</si>
  <si>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</si>
  <si>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</si>
  <si>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</si>
  <si>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</si>
  <si>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</si>
  <si>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</si>
  <si>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</si>
  <si>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</si>
  <si>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</si>
  <si>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</si>
  <si>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</si>
  <si>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</si>
  <si>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</si>
  <si>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</si>
  <si>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</si>
  <si>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</si>
  <si>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</si>
  <si>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</si>
  <si>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</si>
  <si>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</si>
  <si>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</si>
  <si>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</si>
  <si>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</si>
  <si>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</si>
  <si>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</si>
  <si>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</si>
  <si>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</si>
  <si>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</si>
  <si>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</si>
  <si>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</si>
  <si>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</si>
  <si>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</si>
  <si>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</si>
  <si>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</si>
  <si>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</si>
  <si>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</si>
  <si>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</si>
  <si>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</si>
  <si>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</si>
  <si>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</si>
  <si>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</si>
  <si>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</si>
  <si>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</si>
  <si>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</si>
  <si>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</si>
  <si>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</si>
  <si>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</si>
  <si>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</si>
  <si>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</si>
  <si>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</si>
  <si>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</si>
  <si>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</si>
  <si>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</si>
  <si>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</si>
  <si>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</si>
  <si>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</si>
  <si>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</si>
  <si>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</si>
  <si>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</si>
  <si>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</si>
  <si>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</si>
  <si>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</si>
  <si>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</si>
  <si>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</si>
  <si>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</si>
  <si>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</si>
  <si>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</si>
  <si>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</si>
  <si>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</si>
  <si>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</si>
  <si>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</si>
  <si>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</si>
  <si>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</si>
  <si>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</si>
  <si>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</si>
  <si>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</si>
  <si>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</si>
  <si>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</si>
  <si>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</si>
  <si>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</si>
  <si>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</si>
  <si>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</si>
  <si>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</si>
  <si>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</si>
  <si>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</si>
  <si>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</si>
  <si>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</si>
  <si>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</si>
  <si>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</si>
  <si>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</si>
  <si>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</si>
  <si>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</si>
  <si>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</si>
  <si>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</si>
  <si>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</si>
  <si>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</si>
  <si>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</si>
  <si>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</si>
  <si>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</si>
  <si>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</si>
  <si>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</si>
  <si>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</si>
  <si>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</si>
  <si>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</si>
  <si>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</si>
  <si>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</si>
  <si>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</si>
  <si>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</si>
  <si>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</si>
  <si>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</si>
  <si>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</si>
  <si>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</si>
  <si>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</si>
  <si>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</si>
  <si>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</si>
  <si>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</si>
  <si>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</si>
  <si>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</si>
  <si>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</si>
  <si>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</si>
  <si>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</si>
  <si>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</si>
  <si>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</si>
  <si>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</si>
  <si>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</si>
  <si>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</si>
  <si>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</si>
  <si>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</si>
  <si>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</si>
  <si>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</si>
  <si>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</si>
  <si>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</si>
  <si>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</si>
  <si>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</si>
  <si>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</si>
  <si>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</si>
  <si>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</si>
  <si>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</si>
  <si>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</si>
  <si>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</si>
  <si>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</si>
  <si>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</si>
  <si>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</si>
  <si>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</si>
  <si>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</si>
  <si>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</si>
  <si>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</si>
  <si>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</si>
  <si>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</si>
  <si>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</si>
  <si>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</si>
  <si>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</si>
  <si>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</si>
  <si>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</si>
  <si>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</si>
  <si>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</si>
  <si>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</si>
  <si>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</si>
  <si>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</si>
  <si>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</si>
  <si>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</si>
  <si>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</si>
  <si>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</si>
  <si>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</si>
  <si>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</si>
  <si>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</si>
  <si>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</si>
  <si>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</si>
  <si>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</si>
  <si>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</si>
  <si>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</si>
  <si>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</si>
  <si>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</si>
  <si>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</si>
  <si>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</si>
  <si>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</si>
  <si>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</si>
  <si>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</si>
  <si>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</si>
  <si>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</si>
  <si>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</si>
  <si>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</si>
  <si>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</si>
  <si>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</si>
  <si>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</si>
  <si>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</si>
  <si>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</si>
  <si>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</si>
  <si>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</si>
  <si>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</si>
  <si>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</si>
  <si>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</si>
  <si>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</si>
  <si>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</si>
  <si>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</si>
  <si>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</si>
  <si>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</si>
  <si>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</si>
  <si>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</si>
  <si>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</si>
  <si>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</si>
  <si>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</si>
  <si>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</si>
  <si>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</si>
  <si>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</si>
  <si>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</si>
  <si>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</si>
  <si>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</si>
  <si>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</si>
  <si>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</si>
  <si>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</si>
  <si>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</si>
  <si>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</si>
  <si>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</si>
  <si>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</si>
  <si>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</si>
  <si>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</si>
  <si>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</si>
  <si>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</si>
  <si>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</si>
  <si>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</si>
  <si>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</si>
  <si>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</si>
  <si>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</si>
  <si>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</si>
  <si>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</si>
  <si>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</si>
  <si>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</si>
  <si>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</si>
  <si>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</si>
  <si>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</si>
  <si>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</si>
  <si>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</si>
  <si>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</si>
  <si>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</si>
  <si>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</si>
  <si>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</si>
  <si>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</si>
  <si>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</si>
  <si>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</si>
  <si>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</si>
  <si>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</si>
  <si>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</si>
  <si>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</si>
  <si>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</si>
  <si>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</si>
  <si>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</si>
  <si>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</si>
  <si>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</si>
  <si>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</si>
  <si>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</si>
  <si>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</si>
  <si>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</si>
  <si>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</si>
  <si>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</si>
  <si>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</si>
  <si>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</si>
  <si>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</si>
  <si>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</si>
  <si>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</si>
  <si>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</si>
  <si>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</si>
  <si>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</si>
  <si>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</si>
  <si>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</si>
  <si>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</si>
  <si>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</si>
  <si>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</si>
  <si>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</si>
  <si>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</si>
  <si>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</si>
  <si>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</si>
  <si>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</si>
  <si>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</si>
  <si>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</si>
  <si>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</si>
  <si>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</si>
  <si>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</si>
  <si>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</si>
  <si>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</si>
  <si>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</si>
  <si>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</si>
  <si>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</si>
  <si>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</si>
  <si>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</si>
  <si>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</si>
  <si>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</si>
  <si>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</si>
  <si>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</si>
  <si>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</si>
  <si>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</si>
  <si>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</si>
  <si>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</si>
  <si>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</si>
  <si>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</si>
  <si>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</si>
  <si>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</si>
  <si>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</si>
  <si>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</si>
  <si>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</si>
  <si>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</si>
  <si>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</si>
  <si>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</si>
  <si>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</si>
  <si>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</si>
  <si>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</si>
  <si>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</si>
  <si>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</si>
  <si>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</si>
  <si>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</si>
  <si>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</si>
  <si>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</si>
  <si>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</si>
  <si>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</si>
  <si>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</si>
  <si>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</si>
  <si>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</si>
  <si>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</si>
  <si>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</si>
  <si>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</si>
  <si>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</si>
  <si>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</si>
  <si>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</si>
  <si>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</si>
  <si>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</si>
  <si>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</si>
  <si>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</si>
  <si>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</si>
  <si>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</si>
  <si>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</si>
  <si>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</si>
  <si>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</si>
  <si>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</si>
  <si>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</si>
  <si>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</si>
  <si>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</si>
  <si>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</si>
  <si>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</si>
  <si>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</si>
  <si>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</si>
  <si>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</si>
  <si>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</si>
  <si>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</si>
  <si>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</si>
  <si>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</si>
  <si>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</si>
  <si>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</si>
  <si>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</si>
  <si>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</si>
  <si>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</si>
  <si>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</si>
  <si>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</si>
  <si>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</si>
  <si>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</si>
  <si>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</si>
  <si>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</si>
  <si>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</si>
  <si>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</si>
  <si>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</si>
  <si>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</si>
  <si>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</si>
  <si>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</si>
  <si>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</si>
  <si>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</si>
  <si>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</si>
  <si>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</si>
  <si>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</si>
  <si>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</si>
  <si>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</si>
  <si>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</si>
  <si>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</si>
  <si>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</si>
  <si>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</si>
  <si>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</si>
  <si>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</si>
  <si>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</si>
  <si>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</si>
  <si>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</si>
  <si>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</si>
  <si>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</si>
  <si>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</si>
  <si>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</si>
  <si>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</si>
  <si>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</si>
  <si>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</si>
  <si>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</si>
  <si>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</si>
  <si>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</si>
  <si>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</si>
  <si>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</si>
  <si>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</si>
  <si>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</si>
  <si>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</si>
  <si>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</si>
  <si>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</si>
  <si>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</si>
  <si>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</si>
  <si>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</si>
  <si>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</si>
  <si>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</si>
  <si>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</si>
  <si>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</si>
  <si>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</si>
  <si>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</si>
  <si>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</si>
  <si>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</si>
  <si>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</si>
  <si>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</si>
  <si>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</si>
  <si>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</si>
  <si>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</si>
  <si>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</si>
  <si>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</si>
  <si>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</si>
  <si>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</si>
  <si>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</si>
  <si>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</si>
  <si>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</si>
  <si>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</si>
  <si>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</si>
  <si>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</si>
  <si>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</si>
  <si>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</si>
  <si>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</si>
  <si>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</si>
  <si>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</si>
  <si>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</si>
  <si>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</si>
  <si>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</si>
  <si>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</si>
  <si>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</si>
  <si>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</si>
  <si>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</si>
  <si>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</si>
  <si>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</si>
  <si>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</si>
  <si>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</si>
  <si>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</si>
  <si>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</si>
  <si>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</si>
  <si>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</si>
  <si>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</si>
  <si>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</si>
  <si>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</si>
  <si>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</si>
  <si>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</si>
  <si>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</si>
  <si>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</si>
  <si>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</si>
  <si>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</si>
  <si>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</si>
  <si>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</si>
  <si>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</si>
  <si>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</si>
  <si>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</si>
  <si>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</si>
  <si>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</si>
  <si>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</si>
  <si>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</si>
  <si>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</si>
  <si>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</si>
  <si>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</si>
  <si>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</si>
  <si>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</si>
  <si>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</si>
  <si>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</si>
  <si>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</si>
  <si>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</si>
  <si>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</si>
  <si>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</si>
  <si>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</si>
  <si>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</si>
  <si>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</si>
  <si>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</si>
  <si>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</si>
  <si>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</si>
  <si>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</si>
  <si>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</si>
  <si>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</si>
  <si>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</si>
  <si>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</si>
  <si>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</si>
  <si>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</si>
  <si>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</si>
  <si>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</si>
  <si>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</si>
  <si>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</si>
  <si>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</si>
  <si>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</si>
  <si>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</si>
  <si>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</si>
  <si>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</si>
  <si>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</si>
  <si>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</si>
  <si>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</si>
  <si>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</si>
  <si>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</si>
  <si>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</si>
  <si>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</si>
  <si>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</si>
  <si>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</si>
  <si>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</si>
  <si>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</si>
  <si>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</si>
  <si>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</si>
  <si>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</si>
  <si>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</si>
  <si>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</si>
  <si>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</si>
  <si>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</si>
  <si>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</si>
  <si>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</si>
  <si>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</si>
  <si>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</si>
  <si>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</si>
  <si>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</si>
  <si>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</si>
  <si>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</si>
  <si>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</si>
  <si>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</si>
  <si>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</si>
  <si>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</si>
  <si>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</si>
  <si>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</si>
  <si>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</si>
  <si>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</si>
  <si>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</si>
  <si>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</si>
  <si>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</si>
  <si>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</si>
  <si>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</si>
  <si>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</si>
  <si>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</si>
  <si>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</si>
  <si>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</si>
  <si>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</si>
  <si>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</si>
  <si>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</si>
  <si>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</si>
  <si>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</si>
  <si>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</si>
  <si>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</si>
  <si>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</si>
  <si>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</si>
  <si>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</si>
  <si>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</si>
  <si>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</si>
  <si>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</si>
  <si>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</si>
  <si>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</si>
  <si>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</si>
  <si>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</si>
  <si>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</si>
  <si>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</si>
  <si>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</si>
  <si>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</si>
  <si>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</si>
  <si>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</si>
  <si>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</si>
  <si>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</si>
  <si>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</si>
  <si>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</si>
  <si>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</si>
  <si>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</si>
  <si>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</si>
  <si>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</si>
  <si>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</si>
  <si>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</si>
  <si>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</si>
  <si>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</si>
  <si>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</si>
  <si>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</si>
  <si>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</si>
  <si>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</si>
  <si>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</si>
  <si>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</si>
  <si>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</si>
  <si>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</si>
  <si>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</si>
  <si>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</si>
  <si>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</si>
  <si>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</si>
  <si>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</si>
  <si>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</si>
  <si>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</si>
  <si>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</si>
  <si>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</si>
  <si>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</si>
  <si>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</si>
  <si>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</si>
  <si>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</si>
  <si>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</si>
  <si>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</si>
  <si>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</si>
  <si>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</si>
  <si>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</si>
  <si>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</si>
  <si>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</si>
  <si>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</si>
  <si>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</si>
  <si>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</si>
  <si>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</si>
  <si>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</si>
  <si>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</si>
  <si>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</si>
  <si>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</si>
  <si>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</si>
  <si>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</si>
  <si>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</si>
  <si>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</si>
  <si>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</si>
  <si>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</si>
  <si>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</si>
  <si>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</si>
  <si>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</si>
  <si>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</si>
  <si>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</si>
  <si>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</si>
  <si>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</si>
  <si>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</si>
  <si>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</si>
  <si>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</si>
  <si>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</si>
  <si>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</si>
  <si>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</si>
  <si>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</si>
  <si>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</si>
  <si>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</si>
  <si>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</si>
  <si>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</si>
  <si>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</si>
  <si>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</si>
  <si>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</si>
  <si>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</si>
  <si>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</si>
  <si>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</si>
  <si>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</si>
  <si>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</si>
  <si>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</si>
  <si>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</si>
  <si>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</si>
  <si>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</si>
  <si>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</si>
  <si>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</si>
  <si>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</si>
  <si>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</si>
  <si>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</si>
  <si>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</si>
  <si>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</si>
  <si>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</si>
  <si>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</si>
  <si>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</si>
  <si>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</si>
  <si>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</si>
  <si>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</si>
  <si>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</si>
  <si>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</si>
  <si>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</si>
  <si>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</si>
  <si>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</si>
  <si>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</si>
  <si>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</si>
  <si>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</si>
  <si>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</si>
  <si>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</si>
  <si>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</si>
  <si>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</si>
  <si>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</si>
  <si>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</si>
  <si>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</si>
  <si>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</si>
  <si>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</si>
  <si>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</si>
  <si>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</si>
  <si>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</si>
  <si>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</si>
  <si>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</si>
  <si>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</si>
  <si>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</si>
  <si>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</si>
  <si>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</si>
  <si>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</si>
  <si>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</si>
  <si>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</si>
  <si>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</si>
  <si>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</si>
  <si>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</si>
  <si>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</si>
  <si>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</si>
  <si>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</si>
  <si>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</si>
  <si>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</si>
  <si>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</si>
  <si>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</si>
  <si>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</si>
  <si>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</si>
  <si>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</si>
  <si>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</si>
  <si>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</si>
  <si>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</si>
  <si>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</si>
  <si>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</si>
  <si>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</si>
  <si>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</si>
  <si>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</si>
  <si>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</si>
  <si>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</si>
  <si>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</si>
  <si>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</si>
  <si>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</si>
  <si>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</si>
  <si>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</si>
  <si>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</si>
  <si>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</si>
  <si>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</si>
  <si>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</si>
  <si>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</si>
  <si>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</si>
  <si>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</si>
  <si>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</si>
  <si>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</si>
  <si>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</si>
  <si>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</si>
  <si>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</si>
  <si>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</si>
  <si>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</si>
  <si>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</si>
  <si>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</si>
  <si>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</si>
  <si>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</si>
  <si>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</si>
  <si>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</si>
  <si>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</si>
  <si>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</si>
  <si>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</si>
  <si>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</si>
  <si>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</si>
  <si>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</si>
  <si>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</si>
  <si>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</si>
  <si>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</si>
  <si>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</si>
  <si>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</si>
  <si>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</si>
  <si>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</si>
  <si>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</si>
  <si>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</si>
  <si>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</si>
  <si>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</si>
  <si>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</si>
  <si>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</si>
  <si>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</si>
  <si>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</si>
  <si>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</si>
  <si>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</si>
  <si>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</si>
  <si>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</si>
  <si>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</si>
  <si>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</si>
  <si>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</si>
  <si>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</si>
  <si>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</si>
  <si>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</si>
  <si>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</si>
  <si>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</si>
  <si>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</si>
  <si>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</si>
  <si>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</si>
  <si>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</si>
  <si>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</si>
  <si>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</si>
  <si>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</si>
  <si>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</si>
  <si>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</si>
  <si>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</si>
  <si>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</si>
  <si>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</si>
  <si>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</si>
  <si>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</si>
  <si>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</si>
  <si>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</si>
  <si>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</si>
  <si>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</si>
  <si>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</si>
  <si>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</si>
  <si>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</si>
  <si>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</si>
  <si>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</si>
  <si>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</si>
  <si>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</si>
  <si>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</si>
  <si>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</si>
  <si>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</si>
  <si>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</si>
  <si>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</si>
  <si>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</si>
  <si>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</si>
  <si>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</si>
  <si>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</si>
  <si>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</si>
  <si>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</si>
  <si>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</si>
  <si>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</si>
  <si>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</si>
  <si>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</si>
  <si>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</si>
  <si>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</si>
  <si>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</si>
  <si>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</si>
  <si>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</si>
  <si>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</si>
  <si>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</si>
  <si>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</si>
  <si>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</si>
  <si>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</si>
  <si>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</si>
  <si>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</si>
  <si>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</si>
  <si>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</si>
  <si>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</si>
  <si>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</si>
  <si>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</si>
  <si>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</si>
  <si>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</si>
  <si>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</si>
  <si>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</si>
  <si>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</si>
  <si>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</si>
  <si>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</si>
  <si>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</si>
  <si>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</si>
  <si>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</si>
  <si>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</si>
  <si>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</si>
  <si>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</si>
  <si>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</si>
  <si>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</si>
  <si>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</si>
  <si>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</si>
  <si>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</si>
  <si>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</si>
  <si>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</si>
  <si>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</si>
  <si>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</si>
  <si>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</si>
  <si>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</si>
  <si>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</si>
  <si>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</si>
  <si>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</si>
  <si>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</si>
  <si>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</si>
  <si>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</si>
  <si>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</si>
  <si>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</si>
  <si>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</si>
  <si>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</si>
  <si>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</si>
  <si>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</si>
  <si>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</si>
  <si>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</si>
  <si>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</si>
  <si>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</si>
  <si>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</si>
  <si>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</si>
  <si>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</si>
  <si>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</si>
  <si>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</si>
  <si>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</si>
  <si>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</si>
  <si>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</si>
  <si>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</si>
  <si>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</si>
  <si>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</si>
  <si>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</si>
  <si>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</si>
  <si>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</si>
  <si>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</si>
  <si>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</si>
  <si>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</si>
  <si>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</si>
  <si>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</si>
  <si>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</si>
  <si>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</si>
  <si>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</si>
  <si>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</si>
  <si>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</si>
  <si>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</si>
  <si>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</si>
  <si>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</si>
  <si>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</si>
  <si>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</si>
  <si>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</si>
  <si>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</si>
  <si>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</si>
  <si>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</si>
  <si>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</si>
  <si>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</si>
  <si>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</si>
  <si>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</si>
  <si>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</si>
  <si>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</si>
  <si>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</si>
  <si>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</si>
  <si>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</si>
  <si>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</si>
  <si>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</si>
  <si>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</si>
  <si>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</si>
  <si>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</si>
  <si>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</si>
  <si>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</si>
  <si>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</si>
  <si>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</si>
  <si>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</si>
  <si>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</si>
  <si>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</si>
  <si>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</si>
  <si>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</si>
  <si>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</si>
  <si>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</si>
  <si>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</si>
  <si>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</si>
  <si>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</si>
  <si>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</si>
  <si>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</si>
  <si>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</si>
  <si>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</si>
  <si>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</si>
  <si>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</si>
  <si>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</si>
  <si>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</si>
  <si>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</si>
  <si>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</si>
  <si>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</si>
  <si>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</si>
  <si>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</si>
  <si>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</si>
  <si>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</si>
  <si>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</si>
  <si>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</si>
  <si>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</si>
  <si>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</si>
  <si>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</si>
  <si>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</si>
  <si>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</si>
  <si>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</si>
  <si>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</si>
  <si>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</si>
  <si>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</si>
  <si>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</si>
  <si>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</si>
  <si>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</si>
  <si>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</si>
  <si>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</si>
  <si>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</si>
  <si>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</si>
  <si>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</si>
  <si>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</si>
  <si>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</si>
  <si>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</si>
  <si>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</si>
  <si>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</si>
  <si>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</si>
  <si>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</si>
  <si>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</si>
  <si>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</si>
  <si>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</si>
  <si>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</si>
  <si>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</si>
  <si>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</si>
  <si>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</si>
  <si>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</si>
  <si>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</si>
  <si>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</si>
  <si>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</si>
  <si>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</si>
  <si>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</si>
  <si>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</si>
  <si>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</si>
  <si>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</si>
  <si>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</si>
  <si>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</si>
  <si>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</si>
  <si>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</si>
  <si>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</si>
  <si>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</si>
  <si>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</si>
  <si>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</si>
  <si>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</si>
  <si>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</si>
  <si>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</si>
  <si>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</si>
  <si>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</si>
  <si>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</si>
  <si>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</si>
  <si>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</si>
  <si>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</si>
  <si>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</si>
  <si>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</si>
  <si>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</si>
  <si>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</si>
  <si>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</si>
  <si>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</si>
  <si>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</si>
  <si>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</si>
  <si>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</si>
  <si>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</si>
  <si>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</si>
  <si>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</si>
  <si>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</si>
  <si>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</si>
  <si>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</si>
  <si>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</si>
  <si>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</si>
  <si>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</si>
  <si>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</si>
  <si>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</si>
  <si>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</si>
  <si>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</si>
  <si>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</si>
  <si>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</si>
  <si>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</si>
  <si>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</si>
  <si>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</si>
  <si>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</si>
  <si>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</si>
  <si>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</si>
  <si>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</si>
  <si>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</si>
  <si>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</si>
  <si>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</si>
  <si>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</si>
  <si>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</si>
  <si>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</si>
  <si>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</si>
  <si>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</si>
  <si>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</si>
  <si>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</si>
  <si>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</si>
  <si>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</si>
  <si>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</si>
  <si>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</si>
  <si>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</si>
  <si>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</si>
  <si>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</si>
  <si>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</si>
  <si>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</si>
  <si>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</si>
  <si>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</si>
  <si>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</si>
  <si>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</si>
  <si>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</si>
  <si>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</si>
  <si>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</si>
  <si>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</si>
  <si>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</si>
  <si>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</si>
  <si>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</si>
  <si>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</si>
  <si>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</si>
  <si>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</si>
  <si>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</si>
  <si>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</si>
  <si>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</si>
  <si>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</si>
  <si>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</si>
  <si>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</si>
  <si>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</si>
  <si>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</si>
  <si>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</si>
  <si>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</si>
  <si>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</si>
  <si>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</si>
  <si>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</si>
  <si>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</si>
  <si>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</si>
  <si>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</si>
  <si>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</si>
  <si>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</si>
  <si>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</si>
  <si>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</si>
  <si>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</si>
  <si>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</si>
  <si>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</si>
  <si>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</si>
  <si>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</si>
  <si>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</si>
  <si>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</si>
  <si>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</si>
  <si>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</si>
  <si>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</si>
  <si>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</si>
  <si>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</si>
  <si>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</si>
  <si>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</si>
  <si>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</si>
  <si>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</si>
  <si>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</si>
  <si>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</si>
  <si>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</si>
  <si>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</si>
  <si>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</si>
  <si>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</si>
  <si>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</si>
  <si>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</si>
  <si>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</si>
  <si>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</si>
  <si>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</si>
  <si>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</si>
  <si>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</si>
  <si>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</si>
  <si>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</si>
  <si>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</si>
  <si>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</si>
  <si>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</si>
  <si>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</si>
  <si>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</si>
  <si>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</si>
  <si>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</si>
  <si>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</si>
  <si>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</si>
  <si>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</si>
  <si>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</si>
  <si>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</si>
  <si>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</si>
  <si>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</si>
  <si>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</si>
  <si>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</si>
  <si>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</si>
  <si>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</si>
  <si>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</si>
  <si>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</si>
  <si>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</si>
  <si>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</si>
  <si>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</si>
  <si>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</si>
  <si>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</si>
  <si>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</si>
  <si>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</si>
  <si>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</si>
  <si>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</si>
  <si>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</si>
  <si>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</si>
  <si>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</si>
  <si>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</si>
  <si>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</si>
  <si>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</si>
  <si>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</si>
  <si>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</si>
  <si>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</si>
  <si>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</si>
  <si>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</si>
  <si>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</si>
  <si>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</si>
  <si>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</si>
  <si>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</si>
  <si>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</si>
  <si>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</si>
  <si>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</si>
  <si>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</si>
  <si>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</si>
  <si>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</si>
  <si>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</si>
  <si>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</si>
  <si>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</si>
  <si>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</si>
  <si>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</si>
  <si>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</si>
  <si>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</si>
  <si>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</si>
  <si>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</si>
  <si>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</si>
  <si>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</si>
  <si>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</si>
  <si>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</si>
  <si>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</si>
  <si>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</si>
  <si>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</si>
  <si>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</si>
  <si>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</si>
  <si>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</si>
  <si>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</si>
  <si>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</si>
  <si>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</si>
  <si>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</si>
  <si>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</si>
  <si>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</si>
  <si>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</si>
  <si>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</si>
  <si>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</si>
  <si>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</si>
  <si>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</si>
  <si>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</si>
  <si>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</si>
  <si>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</si>
  <si>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</si>
  <si>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</si>
  <si>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</si>
  <si>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</si>
  <si>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</si>
  <si>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</si>
  <si>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</si>
  <si>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</si>
  <si>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</si>
  <si>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</si>
  <si>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</si>
  <si>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</si>
  <si>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</si>
  <si>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</si>
  <si>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</si>
  <si>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</si>
  <si>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</si>
  <si>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</si>
  <si>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</si>
  <si>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</si>
  <si>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</si>
  <si>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</si>
  <si>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</si>
  <si>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</si>
  <si>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</si>
  <si>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</si>
  <si>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</si>
  <si>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</si>
  <si>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</si>
  <si>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</si>
  <si>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</si>
  <si>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</si>
  <si>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</si>
  <si>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</si>
  <si>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</si>
  <si>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</si>
  <si>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</si>
  <si>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</si>
  <si>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</si>
  <si>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</si>
  <si>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</si>
  <si>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</si>
  <si>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</si>
  <si>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</si>
  <si>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</si>
  <si>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</si>
  <si>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</si>
  <si>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</si>
  <si>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</si>
  <si>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</si>
  <si>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</si>
  <si>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</si>
  <si>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</si>
  <si>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</si>
  <si>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</si>
  <si>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</si>
  <si>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</si>
  <si>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</si>
  <si>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</si>
  <si>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</si>
  <si>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</si>
  <si>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</si>
  <si>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</si>
  <si>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</si>
  <si>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</si>
  <si>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</si>
  <si>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</si>
  <si>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</si>
  <si>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</si>
  <si>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</si>
  <si>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</si>
  <si>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</si>
  <si>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</si>
  <si>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</si>
  <si>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</si>
  <si>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</si>
  <si>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</si>
  <si>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</si>
  <si>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</si>
  <si>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</si>
  <si>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</si>
  <si>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</si>
  <si>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</si>
  <si>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</si>
  <si>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</si>
  <si>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</si>
  <si>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</si>
  <si>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</si>
  <si>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</si>
  <si>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</si>
  <si>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</si>
  <si>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</si>
  <si>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</si>
  <si>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</si>
  <si>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</si>
  <si>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</si>
  <si>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</si>
  <si>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</si>
  <si>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</si>
  <si>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</si>
  <si>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</si>
  <si>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</si>
  <si>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</si>
  <si>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</si>
  <si>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</si>
  <si>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</si>
  <si>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</si>
  <si>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</si>
  <si>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</si>
  <si>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</si>
  <si>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</si>
  <si>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</si>
  <si>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</si>
  <si>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</si>
  <si>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</si>
  <si>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</si>
  <si>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</si>
  <si>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</si>
  <si>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</si>
  <si>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</si>
  <si>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</si>
  <si>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</si>
  <si>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</si>
  <si>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</si>
  <si>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</si>
  <si>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</si>
  <si>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</si>
  <si>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</si>
  <si>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</si>
  <si>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</si>
  <si>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</si>
  <si>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</si>
  <si>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</si>
  <si>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</si>
  <si>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</si>
  <si>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</si>
  <si>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</si>
  <si>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</si>
  <si>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</si>
  <si>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</si>
  <si>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</si>
  <si>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</si>
  <si>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</si>
  <si>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</si>
  <si>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</si>
  <si>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</si>
  <si>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</si>
  <si>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</si>
  <si>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</si>
  <si>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</si>
  <si>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</si>
  <si>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</si>
  <si>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</si>
  <si>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</si>
  <si>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</si>
  <si>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</si>
  <si>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</si>
  <si>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</si>
  <si>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</si>
  <si>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</si>
  <si>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</si>
  <si>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</si>
  <si>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</si>
  <si>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</si>
  <si>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</si>
  <si>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</si>
  <si>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</si>
  <si>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</si>
  <si>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</si>
  <si>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</si>
  <si>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</si>
  <si>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</si>
  <si>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</si>
  <si>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</si>
  <si>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</si>
  <si>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</si>
  <si>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</si>
  <si>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</si>
  <si>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</si>
  <si>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</si>
  <si>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</si>
  <si>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</si>
  <si>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</si>
  <si>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</si>
  <si>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</si>
  <si>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</si>
  <si>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</si>
  <si>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</si>
  <si>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</si>
  <si>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</si>
  <si>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</si>
  <si>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</si>
  <si>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</si>
  <si>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</si>
  <si>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</si>
  <si>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</si>
  <si>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</si>
  <si>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</si>
  <si>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</si>
  <si>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</si>
  <si>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</si>
  <si>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</si>
  <si>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</si>
  <si>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</si>
  <si>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</si>
  <si>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</si>
  <si>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</si>
  <si>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</si>
  <si>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</si>
  <si>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</si>
  <si>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</si>
  <si>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</si>
  <si>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</si>
  <si>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</si>
  <si>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</si>
  <si>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</si>
  <si>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</si>
  <si>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</si>
  <si>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</si>
  <si>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</si>
  <si>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</si>
  <si>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</si>
  <si>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</si>
  <si>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</si>
  <si>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</si>
  <si>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</si>
  <si>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</si>
  <si>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</si>
  <si>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</si>
  <si>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</si>
  <si>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</si>
  <si>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</si>
  <si>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</si>
  <si>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</si>
  <si>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</si>
  <si>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</si>
  <si>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</si>
  <si>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</si>
  <si>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</si>
  <si>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</si>
  <si>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</si>
  <si>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</si>
  <si>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</si>
  <si>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</si>
  <si>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</si>
  <si>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</si>
  <si>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</si>
  <si>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</si>
  <si>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</si>
  <si>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</si>
  <si>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</si>
  <si>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</si>
  <si>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</si>
  <si>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</si>
  <si>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</si>
  <si>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</si>
  <si>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</si>
  <si>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</si>
  <si>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</si>
  <si>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</si>
  <si>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</si>
  <si>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</si>
  <si>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</si>
  <si>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</si>
  <si>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</si>
  <si>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</si>
  <si>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</si>
  <si>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</si>
  <si>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</si>
  <si>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</si>
  <si>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</si>
  <si>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</si>
  <si>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</si>
  <si>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</si>
  <si>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</si>
  <si>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</si>
  <si>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</si>
  <si>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</si>
  <si>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</si>
  <si>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</si>
  <si>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</si>
  <si>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</si>
  <si>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</si>
  <si>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</si>
  <si>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</si>
  <si>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</si>
  <si>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</si>
  <si>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</si>
  <si>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</si>
  <si>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</si>
  <si>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</si>
  <si>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</si>
  <si>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</si>
  <si>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</si>
  <si>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</si>
  <si>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</si>
  <si>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</si>
  <si>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</si>
  <si>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</si>
  <si>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</si>
  <si>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</si>
  <si>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</si>
  <si>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</si>
  <si>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</si>
  <si>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</si>
  <si>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</si>
  <si>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</si>
  <si>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</si>
  <si>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</si>
  <si>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</si>
  <si>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</si>
  <si>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</si>
  <si>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</si>
  <si>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</si>
  <si>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</si>
  <si>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</si>
  <si>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</si>
  <si>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</si>
  <si>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</si>
  <si>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</si>
  <si>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</si>
  <si>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</si>
  <si>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</si>
  <si>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</si>
  <si>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</si>
  <si>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</si>
  <si>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</si>
  <si>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</si>
  <si>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</si>
  <si>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</si>
  <si>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</si>
  <si>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</si>
  <si>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</si>
  <si>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</si>
  <si>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</si>
  <si>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</si>
  <si>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</si>
  <si>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</si>
  <si>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</si>
  <si>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</si>
  <si>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</si>
  <si>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</si>
  <si>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</si>
  <si>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</si>
  <si>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</si>
  <si>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</si>
  <si>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</si>
  <si>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</si>
  <si>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</si>
  <si>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</si>
  <si>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</si>
  <si>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</si>
  <si>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</si>
  <si>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</si>
  <si>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</si>
  <si>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</si>
  <si>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</si>
  <si>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</si>
  <si>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</si>
  <si>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</si>
  <si>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</si>
  <si>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</si>
  <si>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</si>
  <si>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</si>
  <si>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</si>
  <si>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</si>
  <si>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</si>
  <si>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</si>
  <si>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</si>
  <si>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</si>
  <si>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</si>
  <si>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</si>
  <si>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</si>
  <si>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</si>
  <si>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</si>
  <si>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</si>
  <si>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</si>
  <si>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</si>
  <si>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</si>
  <si>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</si>
  <si>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</si>
  <si>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</si>
  <si>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</si>
  <si>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</si>
  <si>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</si>
  <si>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</si>
  <si>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</si>
  <si>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</si>
  <si>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</si>
  <si>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</si>
  <si>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</si>
  <si>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</si>
  <si>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</si>
  <si>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</si>
  <si>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</si>
  <si>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</si>
  <si>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</si>
  <si>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</si>
  <si>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</si>
  <si>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</si>
  <si>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</si>
  <si>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</si>
  <si>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</si>
  <si>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</si>
  <si>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</si>
  <si>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</si>
  <si>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</si>
  <si>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</si>
  <si>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</si>
  <si>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</si>
  <si>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</si>
  <si>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</si>
  <si>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</si>
  <si>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</si>
  <si>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</si>
  <si>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</si>
  <si>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</si>
  <si>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</si>
  <si>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</si>
  <si>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</si>
  <si>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</si>
  <si>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</si>
  <si>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</si>
  <si>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</si>
  <si>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</si>
  <si>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</si>
  <si>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</si>
  <si>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</si>
  <si>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</si>
  <si>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</si>
  <si>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</si>
  <si>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</si>
  <si>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</si>
  <si>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</si>
  <si>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</si>
  <si>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</si>
  <si>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</si>
  <si>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</si>
  <si>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</si>
  <si>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</si>
  <si>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</si>
  <si>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</si>
  <si>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</si>
  <si>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</si>
  <si>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</si>
  <si>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</si>
  <si>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</si>
  <si>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</si>
  <si>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</si>
  <si>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</si>
  <si>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</si>
  <si>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</si>
  <si>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</si>
  <si>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</si>
  <si>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</si>
  <si>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</si>
  <si>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</si>
  <si>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</si>
  <si>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</si>
  <si>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</si>
  <si>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</si>
  <si>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</si>
  <si>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</si>
  <si>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</si>
  <si>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</si>
  <si>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</si>
  <si>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</si>
  <si>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</si>
  <si>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</si>
  <si>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</si>
  <si>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</si>
  <si>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</si>
  <si>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</si>
  <si>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</si>
  <si>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</si>
  <si>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</si>
  <si>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</si>
  <si>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</si>
  <si>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</si>
  <si>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</si>
  <si>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</si>
  <si>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</si>
  <si>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</si>
  <si>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</si>
  <si>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</si>
  <si>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</si>
  <si>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</si>
  <si>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</si>
  <si>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</si>
  <si>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</si>
  <si>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</si>
  <si>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</si>
  <si>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</si>
  <si>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</si>
  <si>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</si>
  <si>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</si>
  <si>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</si>
  <si>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</si>
  <si>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</si>
  <si>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</si>
  <si>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</si>
  <si>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</si>
  <si>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</si>
  <si>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</si>
  <si>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</si>
  <si>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</si>
  <si>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</si>
  <si>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</si>
  <si>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</si>
  <si>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</si>
  <si>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</si>
  <si>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</si>
  <si>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</si>
  <si>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</si>
  <si>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</si>
  <si>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</si>
  <si>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</si>
  <si>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</si>
  <si>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</si>
  <si>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</si>
  <si>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</si>
  <si>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</si>
  <si>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</si>
  <si>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</si>
  <si>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</si>
  <si>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</si>
  <si>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</si>
  <si>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</si>
  <si>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</si>
  <si>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</si>
  <si>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</si>
  <si>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</si>
  <si>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</si>
  <si>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</si>
  <si>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</si>
  <si>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</si>
  <si>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</si>
  <si>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</si>
  <si>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</si>
  <si>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</si>
  <si>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</si>
  <si>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</si>
  <si>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</si>
  <si>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</si>
  <si>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</si>
  <si>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</si>
  <si>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</si>
  <si>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</si>
  <si>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</si>
  <si>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</si>
  <si>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</si>
  <si>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</si>
  <si>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</si>
  <si>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</si>
  <si>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</si>
  <si>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</si>
  <si>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</si>
  <si>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</si>
  <si>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</si>
  <si>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</si>
  <si>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</si>
  <si>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</si>
  <si>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</si>
  <si>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</si>
  <si>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</si>
  <si>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</si>
  <si>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</si>
  <si>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</si>
  <si>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</si>
  <si>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</si>
  <si>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</si>
  <si>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</si>
  <si>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</si>
  <si>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</si>
  <si>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</si>
  <si>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</si>
  <si>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</si>
  <si>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</si>
  <si>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</si>
  <si>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</si>
  <si>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</si>
  <si>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</si>
  <si>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</si>
  <si>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</si>
  <si>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</si>
  <si>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</si>
  <si>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</si>
  <si>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</si>
  <si>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</si>
  <si>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</si>
  <si>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</si>
  <si>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</si>
  <si>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</si>
  <si>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</si>
  <si>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</si>
  <si>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</si>
  <si>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</si>
  <si>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</si>
  <si>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</si>
  <si>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</si>
  <si>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</si>
  <si>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</si>
  <si>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</si>
  <si>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</si>
  <si>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</si>
  <si>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</si>
  <si>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</si>
  <si>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</si>
  <si>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</si>
  <si>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</si>
  <si>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</si>
  <si>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</si>
  <si>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</si>
  <si>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</si>
  <si>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</si>
  <si>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</si>
  <si>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</si>
  <si>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</si>
  <si>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</si>
  <si>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</si>
  <si>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</si>
  <si>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</si>
  <si>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</si>
  <si>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</si>
  <si>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</si>
  <si>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</si>
  <si>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</si>
  <si>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</si>
  <si>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</si>
  <si>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</si>
  <si>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</si>
  <si>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</si>
  <si>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</si>
  <si>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</si>
  <si>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</si>
  <si>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</si>
  <si>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</si>
  <si>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</si>
  <si>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</si>
  <si>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</si>
  <si>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</si>
  <si>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</si>
  <si>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</si>
  <si>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</si>
  <si>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</si>
  <si>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</si>
  <si>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</si>
  <si>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</si>
  <si>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</si>
  <si>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</si>
  <si>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</si>
  <si>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</si>
  <si>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</si>
  <si>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</si>
  <si>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</si>
  <si>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</si>
  <si>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</si>
  <si>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</si>
  <si>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</si>
  <si>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</si>
  <si>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</si>
  <si>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</si>
  <si>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</si>
  <si>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</si>
  <si>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</si>
  <si>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</si>
  <si>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</si>
  <si>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</si>
  <si>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</si>
  <si>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</si>
  <si>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</si>
  <si>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</si>
  <si>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</si>
  <si>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</si>
  <si>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</si>
  <si>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</si>
  <si>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</si>
  <si>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</si>
  <si>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</si>
  <si>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</si>
  <si>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</si>
  <si>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</si>
  <si>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</si>
  <si>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</si>
  <si>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</si>
  <si>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</si>
  <si>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</si>
  <si>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</si>
  <si>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</si>
  <si>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</si>
  <si>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</si>
  <si>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</si>
  <si>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</si>
  <si>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</si>
  <si>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</si>
  <si>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</si>
  <si>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</si>
  <si>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</si>
  <si>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</si>
  <si>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</si>
  <si>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</si>
  <si>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</si>
  <si>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</si>
  <si>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</si>
  <si>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</si>
  <si>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</si>
  <si>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</si>
  <si>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</si>
  <si>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</si>
  <si>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</si>
  <si>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</si>
  <si>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</si>
  <si>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</si>
  <si>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</si>
  <si>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</si>
  <si>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</si>
  <si>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</si>
  <si>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</si>
  <si>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</si>
  <si>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</si>
  <si>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</si>
  <si>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</si>
  <si>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</si>
  <si>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</si>
  <si>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</si>
  <si>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</si>
  <si>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</si>
  <si>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</si>
  <si>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</si>
  <si>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</si>
  <si>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</si>
  <si>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</si>
  <si>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</si>
  <si>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</si>
  <si>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</si>
  <si>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</si>
  <si>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</si>
  <si>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</si>
  <si>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</si>
  <si>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</si>
  <si>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</si>
  <si>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</si>
  <si>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</si>
  <si>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</si>
  <si>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</si>
  <si>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</si>
  <si>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</si>
  <si>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</si>
  <si>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</si>
  <si>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</si>
  <si>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</si>
  <si>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</si>
  <si>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</si>
  <si>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</si>
  <si>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</si>
  <si>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</si>
  <si>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</si>
  <si>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</si>
  <si>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</si>
  <si>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</si>
  <si>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</si>
  <si>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</si>
  <si>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</si>
  <si>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</si>
  <si>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</si>
  <si>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</si>
  <si>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</si>
  <si>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</si>
  <si>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</si>
  <si>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</si>
  <si>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</si>
  <si>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</si>
  <si>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</si>
  <si>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</si>
  <si>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</si>
  <si>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</si>
  <si>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</si>
  <si>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</si>
  <si>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</si>
  <si>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</si>
  <si>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</si>
  <si>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</si>
  <si>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</si>
  <si>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</si>
  <si>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</si>
  <si>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</si>
  <si>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</si>
  <si>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</si>
  <si>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</si>
  <si>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</si>
  <si>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</si>
  <si>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</si>
  <si>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</si>
  <si>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</si>
  <si>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</si>
  <si>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</si>
  <si>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</si>
  <si>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</si>
  <si>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</si>
  <si>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</si>
  <si>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</si>
  <si>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</si>
  <si>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</si>
  <si>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</si>
  <si>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</si>
  <si>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</si>
  <si>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</si>
  <si>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</si>
  <si>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</si>
  <si>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</si>
  <si>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</si>
  <si>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</si>
  <si>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</si>
  <si>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</si>
  <si>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</si>
  <si>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</si>
  <si>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</si>
  <si>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</si>
  <si>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</si>
  <si>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</si>
  <si>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</si>
  <si>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</si>
  <si>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</si>
  <si>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</si>
  <si>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</si>
  <si>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</si>
  <si>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</si>
  <si>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</si>
  <si>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</si>
  <si>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</si>
  <si>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</si>
  <si>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</si>
  <si>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</si>
  <si>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</si>
  <si>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</si>
  <si>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</si>
  <si>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</si>
  <si>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</si>
  <si>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</si>
  <si>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</si>
  <si>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</si>
  <si>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</si>
  <si>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</si>
  <si>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</si>
  <si>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</si>
  <si>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</si>
  <si>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</si>
  <si>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</si>
  <si>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</si>
  <si>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</si>
  <si>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</si>
  <si>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</si>
  <si>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</si>
  <si>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</si>
  <si>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</si>
  <si>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</si>
  <si>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</si>
  <si>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</si>
  <si>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</si>
  <si>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</si>
  <si>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</si>
  <si>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</si>
  <si>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</si>
  <si>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</si>
  <si>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</si>
  <si>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</si>
  <si>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</si>
  <si>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</si>
  <si>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</si>
  <si>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</si>
  <si>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</si>
  <si>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</si>
  <si>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</si>
  <si>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</si>
  <si>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</si>
  <si>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</si>
  <si>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</si>
  <si>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</si>
  <si>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</si>
  <si>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</si>
  <si>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</si>
  <si>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</si>
  <si>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</si>
  <si>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</si>
  <si>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</si>
  <si>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</si>
  <si>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</si>
  <si>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</si>
  <si>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</si>
  <si>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</si>
  <si>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</si>
  <si>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</si>
  <si>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</si>
  <si>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</si>
  <si>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</si>
  <si>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</si>
  <si>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</si>
  <si>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</si>
  <si>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</si>
  <si>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</si>
  <si>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</si>
  <si>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</si>
  <si>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</si>
  <si>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</si>
  <si>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</si>
  <si>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</si>
  <si>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</si>
  <si>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</si>
  <si>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</si>
  <si>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</si>
  <si>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</si>
  <si>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</si>
  <si>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</si>
  <si>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</si>
  <si>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</si>
  <si>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</si>
  <si>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</si>
  <si>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</si>
  <si>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</si>
  <si>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</si>
  <si>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</si>
  <si>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</si>
  <si>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</si>
  <si>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</si>
  <si>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</si>
  <si>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</si>
  <si>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</si>
  <si>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</si>
  <si>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</si>
  <si>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</si>
  <si>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</si>
  <si>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</si>
  <si>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</si>
  <si>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</si>
  <si>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</si>
  <si>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</si>
  <si>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</si>
  <si>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</si>
  <si>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</si>
  <si>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</si>
  <si>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</si>
  <si>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</si>
  <si>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</si>
  <si>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</si>
  <si>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</si>
  <si>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</si>
  <si>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</si>
  <si>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</si>
  <si>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</si>
  <si>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</si>
  <si>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</si>
  <si>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</si>
  <si>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</si>
  <si>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</si>
  <si>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</si>
  <si>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</si>
  <si>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</si>
  <si>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</si>
  <si>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</si>
  <si>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</si>
  <si>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</si>
  <si>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</si>
  <si>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</si>
  <si>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</si>
  <si>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</si>
  <si>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</si>
  <si>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</si>
  <si>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</si>
  <si>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</si>
  <si>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</si>
  <si>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</si>
  <si>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</si>
  <si>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</si>
  <si>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</si>
  <si>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</si>
  <si>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</si>
  <si>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</si>
  <si>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</si>
  <si>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</si>
  <si>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</si>
  <si>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</si>
  <si>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</si>
  <si>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</si>
  <si>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</si>
  <si>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</si>
  <si>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</si>
  <si>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</si>
  <si>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</si>
  <si>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</si>
  <si>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</si>
  <si>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</si>
  <si>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</si>
  <si>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</si>
  <si>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</si>
  <si>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</si>
  <si>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</si>
  <si>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</si>
  <si>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</si>
  <si>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</si>
  <si>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</si>
  <si>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</si>
  <si>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</si>
  <si>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</si>
  <si>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</si>
  <si>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</si>
  <si>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</si>
  <si>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</si>
  <si>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</si>
  <si>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</si>
  <si>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</si>
  <si>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</si>
  <si>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</si>
  <si>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</si>
  <si>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</si>
  <si>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</si>
  <si>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</si>
  <si>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</si>
  <si>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</si>
  <si>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</si>
  <si>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</si>
  <si>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</si>
  <si>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</si>
  <si>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</si>
  <si>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</si>
  <si>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</si>
  <si>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</si>
  <si>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</si>
  <si>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</si>
  <si>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</si>
  <si>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</si>
  <si>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</si>
  <si>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</si>
  <si>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</si>
  <si>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</si>
  <si>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</si>
  <si>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</si>
  <si>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</si>
  <si>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</si>
  <si>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</si>
  <si>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</si>
  <si>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</si>
  <si>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</si>
  <si>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</si>
  <si>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</si>
  <si>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</si>
  <si>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</si>
  <si>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</si>
  <si>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</si>
  <si>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</si>
  <si>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</si>
  <si>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</si>
  <si>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</si>
  <si>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</si>
  <si>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</si>
  <si>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</si>
  <si>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</si>
  <si>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</si>
  <si>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</si>
  <si>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</si>
  <si>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</si>
  <si>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</si>
  <si>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</si>
  <si>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</si>
  <si>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</si>
  <si>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</si>
  <si>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</si>
  <si>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</si>
  <si>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</si>
  <si>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</si>
  <si>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</si>
  <si>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</si>
  <si>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</si>
  <si>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</si>
  <si>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</si>
  <si>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</si>
  <si>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</si>
  <si>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</si>
  <si>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</si>
  <si>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</si>
  <si>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</si>
  <si>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</si>
  <si>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</si>
  <si>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</si>
  <si>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</si>
  <si>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</si>
  <si>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</si>
  <si>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</si>
  <si>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</si>
  <si>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</si>
  <si>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</si>
  <si>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</si>
  <si>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</si>
  <si>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</si>
  <si>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</si>
  <si>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</si>
  <si>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</si>
  <si>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</si>
  <si>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</si>
  <si>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</si>
  <si>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</si>
  <si>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</si>
  <si>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</si>
  <si>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</si>
  <si>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</si>
  <si>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</si>
  <si>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</si>
  <si>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</si>
  <si>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</si>
  <si>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</si>
  <si>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</si>
  <si>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</si>
  <si>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</si>
  <si>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</si>
  <si>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</si>
  <si>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</si>
  <si>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</si>
  <si>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</si>
  <si>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</si>
  <si>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</si>
  <si>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</si>
  <si>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</si>
  <si>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</si>
  <si>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</si>
  <si>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</si>
  <si>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</si>
  <si>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</si>
  <si>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</si>
  <si>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</si>
  <si>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</si>
  <si>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</si>
  <si>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</si>
  <si>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</si>
  <si>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</si>
  <si>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</si>
  <si>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</si>
  <si>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</si>
  <si>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</si>
  <si>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</si>
  <si>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</si>
  <si>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</si>
  <si>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</si>
  <si>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</si>
  <si>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</si>
  <si>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</si>
  <si>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</si>
  <si>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</si>
  <si>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</si>
  <si>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</si>
  <si>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</si>
  <si>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</si>
  <si>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</si>
  <si>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</si>
  <si>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</si>
  <si>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</si>
  <si>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</si>
  <si>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</si>
  <si>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</si>
  <si>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</si>
  <si>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</si>
  <si>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</si>
  <si>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</si>
  <si>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</si>
  <si>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</si>
  <si>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</si>
  <si>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</si>
  <si>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</si>
  <si>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</si>
  <si>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</si>
  <si>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</si>
  <si>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</si>
  <si>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</si>
  <si>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</si>
  <si>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</si>
  <si>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</si>
  <si>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</si>
  <si>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</si>
  <si>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</si>
  <si>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</si>
  <si>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</si>
  <si>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</si>
  <si>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</si>
  <si>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</si>
  <si>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</si>
  <si>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</si>
  <si>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</si>
  <si>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</si>
  <si>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</si>
  <si>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</si>
  <si>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</si>
  <si>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</si>
  <si>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</si>
  <si>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</si>
  <si>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</si>
  <si>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</si>
  <si>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</si>
  <si>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</si>
  <si>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</si>
  <si>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</si>
  <si>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</si>
  <si>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</si>
  <si>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</si>
  <si>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</si>
  <si>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</si>
  <si>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</si>
  <si>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</si>
  <si>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</si>
  <si>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</si>
  <si>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</si>
  <si>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</si>
  <si>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</si>
  <si>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</si>
  <si>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</si>
  <si>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</si>
  <si>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</si>
  <si>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</si>
  <si>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</si>
  <si>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</si>
  <si>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</si>
  <si>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</si>
  <si>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</si>
  <si>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</si>
  <si>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</si>
  <si>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</si>
  <si>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</si>
  <si>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</si>
  <si>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</si>
  <si>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</si>
  <si>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</si>
  <si>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</si>
  <si>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</si>
  <si>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</si>
  <si>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</si>
  <si>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</si>
  <si>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</si>
  <si>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</si>
  <si>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</si>
  <si>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</si>
  <si>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</si>
  <si>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</si>
  <si>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</si>
  <si>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</si>
  <si>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</si>
  <si>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</si>
  <si>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</si>
  <si>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</si>
  <si>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</si>
  <si>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</si>
  <si>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</si>
  <si>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</si>
  <si>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</si>
  <si>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</si>
  <si>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</si>
  <si>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</si>
  <si>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</si>
  <si>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</si>
  <si>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</si>
  <si>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</si>
  <si>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</si>
  <si>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</si>
  <si>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</si>
  <si>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</si>
  <si>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</si>
  <si>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</si>
  <si>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</si>
  <si>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</si>
  <si>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</si>
  <si>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</si>
  <si>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</si>
  <si>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</si>
  <si>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</si>
  <si>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</si>
  <si>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</si>
  <si>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</si>
  <si>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</si>
  <si>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</si>
  <si>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</si>
  <si>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</si>
  <si>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</si>
  <si>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</si>
  <si>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</si>
  <si>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</si>
  <si>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</si>
  <si>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</si>
  <si>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</si>
  <si>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</si>
  <si>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</si>
  <si>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</si>
  <si>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</si>
  <si>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</si>
  <si>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</si>
  <si>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</si>
  <si>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</si>
  <si>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</si>
  <si>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</si>
  <si>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</si>
  <si>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</si>
  <si>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</si>
  <si>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</si>
  <si>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</si>
  <si>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</si>
  <si>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</si>
  <si>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</si>
  <si>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</si>
  <si>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</si>
  <si>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</si>
  <si>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</si>
  <si>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</si>
  <si>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</si>
  <si>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</si>
  <si>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</si>
  <si>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</si>
  <si>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</si>
  <si>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</si>
  <si>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</si>
  <si>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</si>
  <si>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</si>
  <si>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</si>
  <si>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</si>
  <si>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</si>
  <si>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</si>
  <si>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</si>
  <si>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</si>
  <si>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</si>
  <si>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</si>
  <si>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</si>
  <si>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</si>
  <si>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</si>
  <si>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</si>
  <si>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</si>
  <si>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</si>
  <si>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</si>
  <si>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</si>
  <si>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</si>
  <si>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</si>
  <si>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</si>
  <si>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</si>
  <si>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</si>
  <si>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</si>
  <si>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</si>
  <si>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</si>
  <si>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</si>
  <si>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</si>
  <si>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</si>
  <si>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</si>
  <si>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</si>
  <si>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</si>
  <si>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</si>
  <si>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</si>
  <si>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</si>
  <si>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</si>
  <si>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</si>
  <si>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</si>
  <si>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</si>
  <si>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</si>
  <si>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</si>
  <si>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</si>
  <si>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</si>
  <si>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</si>
  <si>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</si>
  <si>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</si>
  <si>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</si>
  <si>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</si>
  <si>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</si>
  <si>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</si>
  <si>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</si>
  <si>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</si>
  <si>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</si>
  <si>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</si>
  <si>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</si>
  <si>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</si>
  <si>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</si>
  <si>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</si>
  <si>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</si>
  <si>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</si>
  <si>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</si>
  <si>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</si>
  <si>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</si>
  <si>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</si>
  <si>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</si>
  <si>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</si>
  <si>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</si>
  <si>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</si>
  <si>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</si>
  <si>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</si>
  <si>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</si>
  <si>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</si>
  <si>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</si>
  <si>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</si>
  <si>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</si>
  <si>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</si>
  <si>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</si>
  <si>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</si>
  <si>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</si>
  <si>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</si>
  <si>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</si>
  <si>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</si>
  <si>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</si>
  <si>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</si>
  <si>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</si>
  <si>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</si>
  <si>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</si>
  <si>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</si>
  <si>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</si>
  <si>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</si>
  <si>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</si>
  <si>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</si>
  <si>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</si>
  <si>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</si>
  <si>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</si>
  <si>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</si>
  <si>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</si>
  <si>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</si>
  <si>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</si>
  <si>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</si>
  <si>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</si>
  <si>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</si>
  <si>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</si>
  <si>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</si>
  <si>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</si>
  <si>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</si>
  <si>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</si>
  <si>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</si>
  <si>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</si>
  <si>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</si>
  <si>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</si>
  <si>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</si>
  <si>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</si>
  <si>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</si>
  <si>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</si>
  <si>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</si>
  <si>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</si>
  <si>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</si>
  <si>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</si>
  <si>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</si>
  <si>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</si>
  <si>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</si>
  <si>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</si>
  <si>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</si>
  <si>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</si>
  <si>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</si>
  <si>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</si>
  <si>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</si>
  <si>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</si>
  <si>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</si>
  <si>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</si>
  <si>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</si>
  <si>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</si>
  <si>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</si>
  <si>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</si>
  <si>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</si>
  <si>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</si>
  <si>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</si>
  <si>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</si>
  <si>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</si>
  <si>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</si>
  <si>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</si>
  <si>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</si>
  <si>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</si>
  <si>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</si>
  <si>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</si>
  <si>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</si>
  <si>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</si>
  <si>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</si>
  <si>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</si>
  <si>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</si>
  <si>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</si>
  <si>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</si>
  <si>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</si>
  <si>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</si>
  <si>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</si>
  <si>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</si>
  <si>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</si>
  <si>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</si>
  <si>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</si>
  <si>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</si>
  <si>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</si>
  <si>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</si>
  <si>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</si>
  <si>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</si>
  <si>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</si>
  <si>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</si>
  <si>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</si>
  <si>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</si>
  <si>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</si>
  <si>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</si>
  <si>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</si>
  <si>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</si>
  <si>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</si>
  <si>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</si>
  <si>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</si>
  <si>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</si>
  <si>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</si>
  <si>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</si>
  <si>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</si>
  <si>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</si>
  <si>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</si>
  <si>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</si>
  <si>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</si>
  <si>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</si>
  <si>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</si>
  <si>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</si>
  <si>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</si>
  <si>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</si>
  <si>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</si>
  <si>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</si>
  <si>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</si>
  <si>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</si>
  <si>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</si>
  <si>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</si>
  <si>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</si>
  <si>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</si>
  <si>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</si>
  <si>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</si>
  <si>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</si>
  <si>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</si>
  <si>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</si>
  <si>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</si>
  <si>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</si>
  <si>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</si>
  <si>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</si>
  <si>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</si>
  <si>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</si>
  <si>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</si>
  <si>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</si>
  <si>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</si>
  <si>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</si>
  <si>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</si>
  <si>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</si>
  <si>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</si>
  <si>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</si>
  <si>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</si>
  <si>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</si>
  <si>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</si>
  <si>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</si>
  <si>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</si>
  <si>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</si>
  <si>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</si>
  <si>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</si>
  <si>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</si>
  <si>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</si>
  <si>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</si>
  <si>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</si>
  <si>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</si>
  <si>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</si>
  <si>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</si>
  <si>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</si>
  <si>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</si>
  <si>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</si>
  <si>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</si>
  <si>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</si>
  <si>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</si>
  <si>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</si>
  <si>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</si>
  <si>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</si>
  <si>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</si>
  <si>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</si>
  <si>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</si>
  <si>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</si>
  <si>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</si>
  <si>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</si>
  <si>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</si>
  <si>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</si>
  <si>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</si>
  <si>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</si>
  <si>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</si>
  <si>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</si>
  <si>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</si>
  <si>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</si>
  <si>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</si>
  <si>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</si>
  <si>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</si>
  <si>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</si>
  <si>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</si>
  <si>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</si>
  <si>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</si>
  <si>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</si>
  <si>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</si>
  <si>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</si>
  <si>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</si>
  <si>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</si>
  <si>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</si>
  <si>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</si>
  <si>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</si>
  <si>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</si>
  <si>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</si>
  <si>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</si>
  <si>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</si>
  <si>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</si>
  <si>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</si>
  <si>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</si>
  <si>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</si>
  <si>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</si>
  <si>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</si>
  <si>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</si>
  <si>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</si>
  <si>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</si>
  <si>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</si>
  <si>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</si>
  <si>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</si>
  <si>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</si>
  <si>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</si>
  <si>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</si>
  <si>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</si>
  <si>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</si>
  <si>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</si>
  <si>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</si>
  <si>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</si>
  <si>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</si>
  <si>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</si>
  <si>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</si>
  <si>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</si>
  <si>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</si>
  <si>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</si>
  <si>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</si>
  <si>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</si>
  <si>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</si>
  <si>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</si>
  <si>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</si>
  <si>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</si>
  <si>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</si>
  <si>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</si>
  <si>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</si>
  <si>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</si>
  <si>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</si>
  <si>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</si>
  <si>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</si>
  <si>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</si>
  <si>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</si>
  <si>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</si>
  <si>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</si>
  <si>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</si>
  <si>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</si>
  <si>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</si>
  <si>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</si>
  <si>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</si>
  <si>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</si>
  <si>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</si>
  <si>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</si>
  <si>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</si>
  <si>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</si>
  <si>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</si>
  <si>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</si>
  <si>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</si>
  <si>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</si>
  <si>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</si>
  <si>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</si>
  <si>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</si>
  <si>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</si>
  <si>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</si>
  <si>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</si>
  <si>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</si>
  <si>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</si>
  <si>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</si>
  <si>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</si>
  <si>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</si>
  <si>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</si>
  <si>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</si>
  <si>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</si>
  <si>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</si>
  <si>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</si>
  <si>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</si>
  <si>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</si>
  <si>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</si>
  <si>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</si>
  <si>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</si>
  <si>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</si>
  <si>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</si>
  <si>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</si>
  <si>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</si>
  <si>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</si>
  <si>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</si>
  <si>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</si>
  <si>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</si>
  <si>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</si>
  <si>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</si>
  <si>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</si>
  <si>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</si>
  <si>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</si>
  <si>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</si>
  <si>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</si>
  <si>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</si>
  <si>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</si>
  <si>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</si>
  <si>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</si>
  <si>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</si>
  <si>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</si>
  <si>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</si>
  <si>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</si>
  <si>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</si>
  <si>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</si>
  <si>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</si>
  <si>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</si>
  <si>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</si>
  <si>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</si>
  <si>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</si>
  <si>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</si>
  <si>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</si>
  <si>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</si>
  <si>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</si>
  <si>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</si>
  <si>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</si>
  <si>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</si>
  <si>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</si>
  <si>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</si>
  <si>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</si>
  <si>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</si>
  <si>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</si>
  <si>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</si>
  <si>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</si>
  <si>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</si>
  <si>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</si>
  <si>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</si>
  <si>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</si>
  <si>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</si>
  <si>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</si>
  <si>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</si>
  <si>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</si>
  <si>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</si>
  <si>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</si>
  <si>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</si>
  <si>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</si>
  <si>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</si>
  <si>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</si>
  <si>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</si>
  <si>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</si>
  <si>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</si>
  <si>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</si>
  <si>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</si>
  <si>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</si>
  <si>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</si>
  <si>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</si>
  <si>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</si>
  <si>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</si>
  <si>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</si>
  <si>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</si>
  <si>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</si>
  <si>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</si>
  <si>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</si>
  <si>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</si>
  <si>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</si>
  <si>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</si>
  <si>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</si>
  <si>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</si>
  <si>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</si>
  <si>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</si>
  <si>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</si>
  <si>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</si>
  <si>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</si>
  <si>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</si>
  <si>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</si>
  <si>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</si>
  <si>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</si>
  <si>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</si>
  <si>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</si>
  <si>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</si>
  <si>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</si>
  <si>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</si>
  <si>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</si>
  <si>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</si>
  <si>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</si>
  <si>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</si>
  <si>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</si>
  <si>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</si>
  <si>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</si>
  <si>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</si>
  <si>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</si>
  <si>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</si>
  <si>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</si>
  <si>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</si>
  <si>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</si>
  <si>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</si>
  <si>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</si>
  <si>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</si>
  <si>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</si>
  <si>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</si>
  <si>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</si>
  <si>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</si>
  <si>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</si>
  <si>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</si>
  <si>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</si>
  <si>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</si>
  <si>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</si>
  <si>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</si>
  <si>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</si>
  <si>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</si>
  <si>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</si>
  <si>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</si>
  <si>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</si>
  <si>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</si>
  <si>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</si>
  <si>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</si>
  <si>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</si>
  <si>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</si>
  <si>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</si>
  <si>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</si>
  <si>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</si>
  <si>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</si>
  <si>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</si>
  <si>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</si>
  <si>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</si>
  <si>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</si>
  <si>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</si>
  <si>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</si>
  <si>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</si>
  <si>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</si>
  <si>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</si>
  <si>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</si>
  <si>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</si>
  <si>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</si>
  <si>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</si>
  <si>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</si>
  <si>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</si>
  <si>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</si>
  <si>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</si>
  <si>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</si>
  <si>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</si>
  <si>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</si>
  <si>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</si>
  <si>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</si>
  <si>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</si>
  <si>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</si>
  <si>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</si>
  <si>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</si>
  <si>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</si>
  <si>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</si>
  <si>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</si>
  <si>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</si>
  <si>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</si>
  <si>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</si>
  <si>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</si>
  <si>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</si>
  <si>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</si>
  <si>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</si>
  <si>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</si>
  <si>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</si>
  <si>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</si>
  <si>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</si>
  <si>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</si>
  <si>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</si>
  <si>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</si>
  <si>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</si>
  <si>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</si>
  <si>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</si>
  <si>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</si>
  <si>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</si>
  <si>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</si>
  <si>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</si>
  <si>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</si>
  <si>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</si>
  <si>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</si>
  <si>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</si>
  <si>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</si>
  <si>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</si>
  <si>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</si>
  <si>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</si>
  <si>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</si>
  <si>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</si>
  <si>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</si>
  <si>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</si>
  <si>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</si>
  <si>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</si>
  <si>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</si>
  <si>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</si>
  <si>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</si>
  <si>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</si>
  <si>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</si>
  <si>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</si>
  <si>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</si>
  <si>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</si>
  <si>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</si>
  <si>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</si>
  <si>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</si>
  <si>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</si>
  <si>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</si>
  <si>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</si>
  <si>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</si>
  <si>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</si>
  <si>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</si>
  <si>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</si>
  <si>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</si>
  <si>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</si>
  <si>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</si>
  <si>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</si>
  <si>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</si>
  <si>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</si>
  <si>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</si>
  <si>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</si>
  <si>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</si>
  <si>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</si>
  <si>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</si>
  <si>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</si>
  <si>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</si>
  <si>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</si>
  <si>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</si>
  <si>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</si>
  <si>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</si>
  <si>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</si>
  <si>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</si>
  <si>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</si>
  <si>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</si>
  <si>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</si>
  <si>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</si>
  <si>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</si>
  <si>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</si>
  <si>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</si>
  <si>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</si>
  <si>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</si>
  <si>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</si>
  <si>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</si>
  <si>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</si>
  <si>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</si>
  <si>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</si>
  <si>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</si>
  <si>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</si>
  <si>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</si>
  <si>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</si>
  <si>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</si>
  <si>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</si>
  <si>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</si>
  <si>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</si>
  <si>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</si>
  <si>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</si>
  <si>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</si>
  <si>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</si>
  <si>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</si>
  <si>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</si>
  <si>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</si>
  <si>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</si>
  <si>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</si>
  <si>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</si>
  <si>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</si>
  <si>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</si>
  <si>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</si>
  <si>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</si>
  <si>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</si>
  <si>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</si>
  <si>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</si>
  <si>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</si>
  <si>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</si>
  <si>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</si>
  <si>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</si>
  <si>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</si>
  <si>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</si>
  <si>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</si>
  <si>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</si>
  <si>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</si>
  <si>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</si>
  <si>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</si>
  <si>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</si>
  <si>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</si>
  <si>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</si>
  <si>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</si>
  <si>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</si>
  <si>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</si>
  <si>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</si>
  <si>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</si>
  <si>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</si>
  <si>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</si>
  <si>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</si>
  <si>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</si>
  <si>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</si>
  <si>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</si>
  <si>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</si>
  <si>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</si>
  <si>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</si>
  <si>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</si>
  <si>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</si>
  <si>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</si>
  <si>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</si>
  <si>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</si>
  <si>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</si>
  <si>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</si>
  <si>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</si>
  <si>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</si>
  <si>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</si>
  <si>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</si>
  <si>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</si>
  <si>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</si>
  <si>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</si>
  <si>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</si>
  <si>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</si>
  <si>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</si>
  <si>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</si>
  <si>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</si>
  <si>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</si>
  <si>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</si>
  <si>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</si>
  <si>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</si>
  <si>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</si>
  <si>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</si>
  <si>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</si>
  <si>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</si>
  <si>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</si>
  <si>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</si>
  <si>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</si>
  <si>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</si>
  <si>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</si>
  <si>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</si>
  <si>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</si>
  <si>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</si>
  <si>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</si>
  <si>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</si>
  <si>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</si>
  <si>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</si>
  <si>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</si>
  <si>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</si>
  <si>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</si>
  <si>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</si>
  <si>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</si>
  <si>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</si>
  <si>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</si>
  <si>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</si>
  <si>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</si>
  <si>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</si>
  <si>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</si>
  <si>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</si>
  <si>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</si>
  <si>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</si>
  <si>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</si>
  <si>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</si>
  <si>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</si>
  <si>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</si>
  <si>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</si>
  <si>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</si>
  <si>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</si>
  <si>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</si>
  <si>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</si>
  <si>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</si>
  <si>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</si>
  <si>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</si>
  <si>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</si>
  <si>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</si>
  <si>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</si>
  <si>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</si>
  <si>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</si>
  <si>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</si>
  <si>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</si>
  <si>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</si>
  <si>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</si>
  <si>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</si>
  <si>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</si>
  <si>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</si>
  <si>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</si>
  <si>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</si>
  <si>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</si>
  <si>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</si>
  <si>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</si>
  <si>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</si>
  <si>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</si>
  <si>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</si>
  <si>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</si>
  <si>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</si>
  <si>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</si>
  <si>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</si>
  <si>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</si>
  <si>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</si>
  <si>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</si>
  <si>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</si>
  <si>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</si>
  <si>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</si>
  <si>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</si>
  <si>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</si>
  <si>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</si>
  <si>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</si>
  <si>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</si>
  <si>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</si>
  <si>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</si>
  <si>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</si>
  <si>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</si>
  <si>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</si>
  <si>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</si>
  <si>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</si>
  <si>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</si>
  <si>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</si>
  <si>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</si>
  <si>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</si>
  <si>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</si>
  <si>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</si>
  <si>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</si>
  <si>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</si>
  <si>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</si>
  <si>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</si>
  <si>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</si>
  <si>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</si>
  <si>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</si>
  <si>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</si>
  <si>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</si>
  <si>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</si>
  <si>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</si>
  <si>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</si>
  <si>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</si>
  <si>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</si>
  <si>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</si>
  <si>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</si>
  <si>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</si>
  <si>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</si>
  <si>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</si>
  <si>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</si>
  <si>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</si>
  <si>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</si>
  <si>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</si>
  <si>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</si>
  <si>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</si>
  <si>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</si>
  <si>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</si>
  <si>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</si>
  <si>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</si>
  <si>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</si>
  <si>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</si>
  <si>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</si>
  <si>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</si>
  <si>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</si>
  <si>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</si>
  <si>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</si>
  <si>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</si>
  <si>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</si>
  <si>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</si>
  <si>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</si>
  <si>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</si>
  <si>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</si>
  <si>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</si>
  <si>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</si>
  <si>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</si>
  <si>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</si>
  <si>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</si>
  <si>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</si>
  <si>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</si>
  <si>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</si>
  <si>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</si>
  <si>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</si>
  <si>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</si>
  <si>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</si>
  <si>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</si>
  <si>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</si>
  <si>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</si>
  <si>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</si>
  <si>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</si>
  <si>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</si>
  <si>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</si>
  <si>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</si>
  <si>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</si>
  <si>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</si>
  <si>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</si>
  <si>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</si>
  <si>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</si>
  <si>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</si>
  <si>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</si>
  <si>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</si>
  <si>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</si>
  <si>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</si>
  <si>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</si>
  <si>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</si>
  <si>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</si>
  <si>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</si>
  <si>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</si>
  <si>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</si>
  <si>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</si>
  <si>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</si>
  <si>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</si>
  <si>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</si>
  <si>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</si>
  <si>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</si>
  <si>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</si>
  <si>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</si>
  <si>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</si>
  <si>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</si>
  <si>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</si>
  <si>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</si>
  <si>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</si>
  <si>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</si>
  <si>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</si>
  <si>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</si>
  <si>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</si>
  <si>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</si>
  <si>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</si>
  <si>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</si>
  <si>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</si>
  <si>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</si>
  <si>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</si>
  <si>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</si>
  <si>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</si>
  <si>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</si>
  <si>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</si>
  <si>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</si>
  <si>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</si>
  <si>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</si>
  <si>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</si>
  <si>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</si>
  <si>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</si>
  <si>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</si>
  <si>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</si>
  <si>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</si>
  <si>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</si>
  <si>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</si>
  <si>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</si>
  <si>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</si>
  <si>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</si>
  <si>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</si>
  <si>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</si>
  <si>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</si>
  <si>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</si>
  <si>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</si>
  <si>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</si>
  <si>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</si>
  <si>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</si>
  <si>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</si>
  <si>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</si>
  <si>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</si>
  <si>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</si>
  <si>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</si>
  <si>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</si>
  <si>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</si>
  <si>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</si>
  <si>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</si>
  <si>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</si>
  <si>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</si>
  <si>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</si>
  <si>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</si>
  <si>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</si>
  <si>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</si>
  <si>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</si>
  <si>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</si>
  <si>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</si>
  <si>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</si>
  <si>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</si>
  <si>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</si>
  <si>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</si>
  <si>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</si>
  <si>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</si>
  <si>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</si>
  <si>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</si>
  <si>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</si>
  <si>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</si>
  <si>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</si>
  <si>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</si>
  <si>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</si>
  <si>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</si>
  <si>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</si>
  <si>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</si>
  <si>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</si>
  <si>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</si>
  <si>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</si>
  <si>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</si>
  <si>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</si>
  <si>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</si>
  <si>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</si>
  <si>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</si>
  <si>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</si>
  <si>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</si>
  <si>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</si>
  <si>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</si>
  <si>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</si>
  <si>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</si>
  <si>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</si>
  <si>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</si>
  <si>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</si>
  <si>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</si>
  <si>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</si>
  <si>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</si>
  <si>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</si>
  <si>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</si>
  <si>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</si>
  <si>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</si>
  <si>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</si>
  <si>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</si>
  <si>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</si>
  <si>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</si>
  <si>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</si>
  <si>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</si>
  <si>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</si>
  <si>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</si>
  <si>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</si>
  <si>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</si>
  <si>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</si>
  <si>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</si>
  <si>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</si>
  <si>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</si>
  <si>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</si>
  <si>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</si>
  <si>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</si>
  <si>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</si>
  <si>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</si>
  <si>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</si>
  <si>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</si>
  <si>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</si>
  <si>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</si>
  <si>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</si>
  <si>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</si>
  <si>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</si>
  <si>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</si>
  <si>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</si>
  <si>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</si>
  <si>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</si>
  <si>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</si>
  <si>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</si>
  <si>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</si>
  <si>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</si>
  <si>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</si>
  <si>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</si>
  <si>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</si>
  <si>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</si>
  <si>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</si>
  <si>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</si>
  <si>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</si>
  <si>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</si>
  <si>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</si>
  <si>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</si>
  <si>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</si>
  <si>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</si>
  <si>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</si>
  <si>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</si>
  <si>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</si>
  <si>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</si>
  <si>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</si>
  <si>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</si>
  <si>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</si>
  <si>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</si>
  <si>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</si>
  <si>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</si>
  <si>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</si>
  <si>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</si>
  <si>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</si>
  <si>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</si>
  <si>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</si>
  <si>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</si>
  <si>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</si>
  <si>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</si>
  <si>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</si>
  <si>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</si>
  <si>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</si>
  <si>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</si>
  <si>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</si>
  <si>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</si>
  <si>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</si>
  <si>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</si>
  <si>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</si>
  <si>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</si>
  <si>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</si>
  <si>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</si>
  <si>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</si>
  <si>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</si>
  <si>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</si>
  <si>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</si>
  <si>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</si>
  <si>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</si>
  <si>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</si>
  <si>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</si>
  <si>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</si>
  <si>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</si>
  <si>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</si>
  <si>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</si>
  <si>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</si>
  <si>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</si>
  <si>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</si>
  <si>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</si>
  <si>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</si>
  <si>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</si>
  <si>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</si>
  <si>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</si>
  <si>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</si>
  <si>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</si>
  <si>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</si>
  <si>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</si>
  <si>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</si>
  <si>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</si>
  <si>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</si>
  <si>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</si>
  <si>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</si>
  <si>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</si>
  <si>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</si>
  <si>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</si>
  <si>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</si>
  <si>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</si>
  <si>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</si>
  <si>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</si>
  <si>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</si>
  <si>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</si>
  <si>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</si>
  <si>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</si>
  <si>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</si>
  <si>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</si>
  <si>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</si>
  <si>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</si>
  <si>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</si>
  <si>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</si>
  <si>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</si>
  <si>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</si>
  <si>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</si>
  <si>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</si>
  <si>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</si>
  <si>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</si>
  <si>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</si>
  <si>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</si>
  <si>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</si>
  <si>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</si>
  <si>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</si>
  <si>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</si>
  <si>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</si>
  <si>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</si>
  <si>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</si>
  <si>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</si>
  <si>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</si>
  <si>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</si>
  <si>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</si>
  <si>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</si>
  <si>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</si>
  <si>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</si>
  <si>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</si>
  <si>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</si>
  <si>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</si>
  <si>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</si>
  <si>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</si>
  <si>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</si>
  <si>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</si>
  <si>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</si>
  <si>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</si>
  <si>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</si>
  <si>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</si>
  <si>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</si>
  <si>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</si>
  <si>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</si>
  <si>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</si>
  <si>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</si>
  <si>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</si>
  <si>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</si>
  <si>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</si>
  <si>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</si>
  <si>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</si>
  <si>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</si>
  <si>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</si>
  <si>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</si>
  <si>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</si>
  <si>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</si>
  <si>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</si>
  <si>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</si>
  <si>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</si>
  <si>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</si>
  <si>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</si>
  <si>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</si>
  <si>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</si>
  <si>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</si>
  <si>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</si>
  <si>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</si>
  <si>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</si>
  <si>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</si>
  <si>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</si>
  <si>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</si>
  <si>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</si>
  <si>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</si>
  <si>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</si>
  <si>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</si>
  <si>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</si>
  <si>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</si>
  <si>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</si>
  <si>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</si>
  <si>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</si>
  <si>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</si>
  <si>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</si>
  <si>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</si>
  <si>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</si>
  <si>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</si>
  <si>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</si>
  <si>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</si>
  <si>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</si>
  <si>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</si>
  <si>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</si>
  <si>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</si>
  <si>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</si>
  <si>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</si>
  <si>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</si>
  <si>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</si>
  <si>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</si>
  <si>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</si>
  <si>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</si>
  <si>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</si>
  <si>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</si>
  <si>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</si>
  <si>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</si>
  <si>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</si>
  <si>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</si>
  <si>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</si>
  <si>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</si>
  <si>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</si>
  <si>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</si>
  <si>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</si>
  <si>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</si>
  <si>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</si>
  <si>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</si>
  <si>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</si>
  <si>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</si>
  <si>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</si>
  <si>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</si>
  <si>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</si>
  <si>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</si>
  <si>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</si>
  <si>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</si>
  <si>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</si>
  <si>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</si>
  <si>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</si>
  <si>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</si>
  <si>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</si>
  <si>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</si>
  <si>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</si>
  <si>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</si>
  <si>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</si>
  <si>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</si>
  <si>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</si>
  <si>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</si>
  <si>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</si>
  <si>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</si>
  <si>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</si>
  <si>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</si>
  <si>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</si>
  <si>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</si>
  <si>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</si>
  <si>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</si>
  <si>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</si>
  <si>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</si>
  <si>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</si>
  <si>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</si>
  <si>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</si>
  <si>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</si>
  <si>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</si>
  <si>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</si>
  <si>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</si>
  <si>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</si>
  <si>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</si>
  <si>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</si>
  <si>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</si>
  <si>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</si>
  <si>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</si>
  <si>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</si>
  <si>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</si>
  <si>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</si>
  <si>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</si>
  <si>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</si>
  <si>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</si>
  <si>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</si>
  <si>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</si>
  <si>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</si>
  <si>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</si>
  <si>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</si>
  <si>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</si>
  <si>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</si>
  <si>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</si>
  <si>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</si>
  <si>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</si>
  <si>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</si>
  <si>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</si>
  <si>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</si>
  <si>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</si>
  <si>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</si>
  <si>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</si>
  <si>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</si>
  <si>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</si>
  <si>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</si>
  <si>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</si>
  <si>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</si>
  <si>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</si>
  <si>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</si>
  <si>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</si>
  <si>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</si>
  <si>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</si>
  <si>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</si>
  <si>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</si>
  <si>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</si>
  <si>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</si>
  <si>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</si>
  <si>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</si>
  <si>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</si>
  <si>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</si>
  <si>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</si>
  <si>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</si>
  <si>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</si>
  <si>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</si>
  <si>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</si>
  <si>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</si>
  <si>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</si>
  <si>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</si>
  <si>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</si>
  <si>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</si>
  <si>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</si>
  <si>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</si>
  <si>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</si>
  <si>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</si>
  <si>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</si>
  <si>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</si>
  <si>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</si>
  <si>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</si>
  <si>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</si>
  <si>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</si>
  <si>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</si>
  <si>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</si>
  <si>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</si>
  <si>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</si>
  <si>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</si>
  <si>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</si>
  <si>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</si>
  <si>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</si>
  <si>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</si>
  <si>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</si>
  <si>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</si>
  <si>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</si>
  <si>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</si>
  <si>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</si>
  <si>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</si>
  <si>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</si>
  <si>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</si>
  <si>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</si>
  <si>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</si>
  <si>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</si>
  <si>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</si>
  <si>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</si>
  <si>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</si>
  <si>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</si>
  <si>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</si>
  <si>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</si>
  <si>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</si>
  <si>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</si>
  <si>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</si>
  <si>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</si>
  <si>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</si>
  <si>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</si>
  <si>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</si>
  <si>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</si>
  <si>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</si>
  <si>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</si>
  <si>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</si>
  <si>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</si>
  <si>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</si>
  <si>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</si>
  <si>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</si>
  <si>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</si>
  <si>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</si>
  <si>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</si>
  <si>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</si>
  <si>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</si>
  <si>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</si>
  <si>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</si>
  <si>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</si>
  <si>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</si>
  <si>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</si>
  <si>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</si>
  <si>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</si>
  <si>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</si>
  <si>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</si>
  <si>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</si>
  <si>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</si>
  <si>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</si>
  <si>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</si>
  <si>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</si>
  <si>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</si>
  <si>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</si>
  <si>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</si>
  <si>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</si>
  <si>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</si>
  <si>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</si>
  <si>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</si>
  <si>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</si>
  <si>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</si>
  <si>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</si>
  <si>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</si>
  <si>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</si>
  <si>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</si>
  <si>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</si>
  <si>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</si>
  <si>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</si>
  <si>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</si>
  <si>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</si>
  <si>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</si>
  <si>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</si>
  <si>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</si>
  <si>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</si>
  <si>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</si>
  <si>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</si>
  <si>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</si>
  <si>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</si>
  <si>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</si>
  <si>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</si>
  <si>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</si>
  <si>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</si>
  <si>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</si>
  <si>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</si>
  <si>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</si>
  <si>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</si>
  <si>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</si>
  <si>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</si>
  <si>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</si>
  <si>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</si>
  <si>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</si>
  <si>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</si>
  <si>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</si>
  <si>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</si>
  <si>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</si>
  <si>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</si>
  <si>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</si>
  <si>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</si>
  <si>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</si>
  <si>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</si>
  <si>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</si>
  <si>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</si>
  <si>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</si>
  <si>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</si>
  <si>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</si>
  <si>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</si>
  <si>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</si>
  <si>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</si>
  <si>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</si>
  <si>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</si>
  <si>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</si>
  <si>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</si>
  <si>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</si>
  <si>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</si>
  <si>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</si>
  <si>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</si>
  <si>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</si>
  <si>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</si>
  <si>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</si>
  <si>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</si>
  <si>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</si>
  <si>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</si>
  <si>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</si>
  <si>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</si>
  <si>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</si>
  <si>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</si>
  <si>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</si>
  <si>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</si>
  <si>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</si>
  <si>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</si>
  <si>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</si>
  <si>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</si>
  <si>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</si>
  <si>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</si>
  <si>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</si>
  <si>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</si>
  <si>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</si>
  <si>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</si>
  <si>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</si>
  <si>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</si>
  <si>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</si>
  <si>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</si>
  <si>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</si>
  <si>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</si>
  <si>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</si>
  <si>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</si>
  <si>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</si>
  <si>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</si>
  <si>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</si>
  <si>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</si>
  <si>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</si>
  <si>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</si>
  <si>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</si>
  <si>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</si>
  <si>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</si>
  <si>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</si>
  <si>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</si>
  <si>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</si>
  <si>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</si>
  <si>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</si>
  <si>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</si>
  <si>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</si>
  <si>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</si>
  <si>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</si>
  <si>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</si>
  <si>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</si>
  <si>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</si>
  <si>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</si>
  <si>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</si>
  <si>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</si>
  <si>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</si>
  <si>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</si>
  <si>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</si>
  <si>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</si>
  <si>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</si>
  <si>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</si>
  <si>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</si>
  <si>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</si>
  <si>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</si>
  <si>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</si>
  <si>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</si>
  <si>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</si>
  <si>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</si>
  <si>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</si>
  <si>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</si>
  <si>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</si>
  <si>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</si>
  <si>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</si>
  <si>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</si>
  <si>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</si>
  <si>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</si>
  <si>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</si>
  <si>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</si>
  <si>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</si>
  <si>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</si>
  <si>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</si>
  <si>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</si>
  <si>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</si>
  <si>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</si>
  <si>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</si>
  <si>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</si>
  <si>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</si>
  <si>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</si>
  <si>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</si>
  <si>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</si>
  <si>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</si>
  <si>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</si>
  <si>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</si>
  <si>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</si>
  <si>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</si>
  <si>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</si>
  <si>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</si>
  <si>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</si>
  <si>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</si>
  <si>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</si>
  <si>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</si>
  <si>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</si>
  <si>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</si>
  <si>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</si>
  <si>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</si>
  <si>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</si>
  <si>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</si>
  <si>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</si>
  <si>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</si>
  <si>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</si>
  <si>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</si>
  <si>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</si>
  <si>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</si>
  <si>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</si>
  <si>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</si>
  <si>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</si>
  <si>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</si>
  <si>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</si>
  <si>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</si>
  <si>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</si>
  <si>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</si>
  <si>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</si>
  <si>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</si>
  <si>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</si>
  <si>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</si>
  <si>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</si>
  <si>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</si>
  <si>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</si>
  <si>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</si>
  <si>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</si>
  <si>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</si>
  <si>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</si>
  <si>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</si>
  <si>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</si>
  <si>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</si>
  <si>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</si>
  <si>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</si>
  <si>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</si>
  <si>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</si>
  <si>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</si>
  <si>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</si>
  <si>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</si>
  <si>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</si>
  <si>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</si>
  <si>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</si>
  <si>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</si>
  <si>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</si>
  <si>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</si>
  <si>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</si>
  <si>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</si>
  <si>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</si>
  <si>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</si>
  <si>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</si>
  <si>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</si>
  <si>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</si>
  <si>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</si>
  <si>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</si>
  <si>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</si>
  <si>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</si>
  <si>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</si>
  <si>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</si>
  <si>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</si>
  <si>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</si>
  <si>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</si>
  <si>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</si>
  <si>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</si>
  <si>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</si>
  <si>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</si>
  <si>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</si>
  <si>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</si>
  <si>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</si>
  <si>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</si>
  <si>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</si>
  <si>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</si>
  <si>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</si>
  <si>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</si>
  <si>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</si>
  <si>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</si>
  <si>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</si>
  <si>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</si>
  <si>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</si>
  <si>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</si>
  <si>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</si>
  <si>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</si>
  <si>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</si>
  <si>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</si>
  <si>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</si>
  <si>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</si>
  <si>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</si>
  <si>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</si>
  <si>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</si>
  <si>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</si>
  <si>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</si>
  <si>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</si>
  <si>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</si>
  <si>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</si>
  <si>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</si>
  <si>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</si>
  <si>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</si>
  <si>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</si>
  <si>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</si>
  <si>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</si>
  <si>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</si>
  <si>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</si>
  <si>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</si>
  <si>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</si>
  <si>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</si>
  <si>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</si>
  <si>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</si>
  <si>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</si>
  <si>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</si>
  <si>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</si>
  <si>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</si>
  <si>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</si>
  <si>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</si>
  <si>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</si>
  <si>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</si>
  <si>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</si>
  <si>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</si>
  <si>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</si>
  <si>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</si>
  <si>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</si>
  <si>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</si>
  <si>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</si>
  <si>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</si>
  <si>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</si>
  <si>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</si>
  <si>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</si>
  <si>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</si>
  <si>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</si>
  <si>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</si>
  <si>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</si>
  <si>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</si>
  <si>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</si>
  <si>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</si>
  <si>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</si>
  <si>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</si>
  <si>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</si>
  <si>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</si>
  <si>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</si>
  <si>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</si>
  <si>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</si>
  <si>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</si>
  <si>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</si>
  <si>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</si>
  <si>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</si>
  <si>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</si>
  <si>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</si>
  <si>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</si>
  <si>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</si>
  <si>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</si>
  <si>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</si>
  <si>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</si>
  <si>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</si>
  <si>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</si>
  <si>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</si>
  <si>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</si>
  <si>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</si>
  <si>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</si>
  <si>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</si>
  <si>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</si>
  <si>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</si>
  <si>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</si>
  <si>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</si>
  <si>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</si>
  <si>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</si>
  <si>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</si>
  <si>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</si>
  <si>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</si>
  <si>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</si>
  <si>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</si>
  <si>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</si>
  <si>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</si>
  <si>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</si>
  <si>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</si>
  <si>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</si>
  <si>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</si>
  <si>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</si>
  <si>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</si>
  <si>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</si>
  <si>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</si>
  <si>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</si>
  <si>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</si>
  <si>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</si>
  <si>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</si>
  <si>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</si>
  <si>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</si>
  <si>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</si>
  <si>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</si>
  <si>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</si>
  <si>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</si>
  <si>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</si>
  <si>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</si>
  <si>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</si>
  <si>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</si>
  <si>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</si>
  <si>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</si>
  <si>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</si>
  <si>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</si>
  <si>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</si>
  <si>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</si>
  <si>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</si>
  <si>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</si>
  <si>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</si>
  <si>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</si>
  <si>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</si>
  <si>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</si>
  <si>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</si>
  <si>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</si>
  <si>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</si>
  <si>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</si>
  <si>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</si>
  <si>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</si>
  <si>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</si>
  <si>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</si>
  <si>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</si>
  <si>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</si>
  <si>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</si>
  <si>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</si>
  <si>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</si>
  <si>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</si>
  <si>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</si>
  <si>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</si>
  <si>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</si>
  <si>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</si>
  <si>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</si>
  <si>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</si>
  <si>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</si>
  <si>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</si>
  <si>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</si>
  <si>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</si>
  <si>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</si>
  <si>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</si>
  <si>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</si>
  <si>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</si>
  <si>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</si>
  <si>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</si>
  <si>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</si>
  <si>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</si>
  <si>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</si>
  <si>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</si>
  <si>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</si>
  <si>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</si>
  <si>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</si>
  <si>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</si>
  <si>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</si>
  <si>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</si>
  <si>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</si>
  <si>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</si>
  <si>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</si>
  <si>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</si>
  <si>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</si>
  <si>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</si>
  <si>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</si>
  <si>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</si>
  <si>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</si>
  <si>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</si>
  <si>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</si>
  <si>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</si>
  <si>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</si>
  <si>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</si>
  <si>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</si>
  <si>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</si>
  <si>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</si>
  <si>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</si>
  <si>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</si>
  <si>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</si>
  <si>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</si>
  <si>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</si>
  <si>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</si>
  <si>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</si>
  <si>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</si>
  <si>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</si>
  <si>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</si>
  <si>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</si>
  <si>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</si>
  <si>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</si>
  <si>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</si>
  <si>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</si>
  <si>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</si>
  <si>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</si>
  <si>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</si>
  <si>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</si>
  <si>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</si>
  <si>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</si>
  <si>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</si>
  <si>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</si>
  <si>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</si>
  <si>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</si>
  <si>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</si>
  <si>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</si>
  <si>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</si>
  <si>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</si>
  <si>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</si>
  <si>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</si>
  <si>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</si>
  <si>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</si>
  <si>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</si>
  <si>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</si>
  <si>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</si>
  <si>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</si>
  <si>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</si>
  <si>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</si>
  <si>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</si>
  <si>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</si>
  <si>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</si>
  <si>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</si>
  <si>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</si>
  <si>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</si>
  <si>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</si>
  <si>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</si>
  <si>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</si>
  <si>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</si>
  <si>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</si>
  <si>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</si>
  <si>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</si>
  <si>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</si>
  <si>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</si>
  <si>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</si>
  <si>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</si>
  <si>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</si>
  <si>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</si>
  <si>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</si>
  <si>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</si>
  <si>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</si>
  <si>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</si>
  <si>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</si>
  <si>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</si>
  <si>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</si>
  <si>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</si>
  <si>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</si>
  <si>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</si>
  <si>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</si>
  <si>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</si>
  <si>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</si>
  <si>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</si>
  <si>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</si>
  <si>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</si>
  <si>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</si>
  <si>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</si>
  <si>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</si>
  <si>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</si>
  <si>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</si>
  <si>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</si>
  <si>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</si>
  <si>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</si>
  <si>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</si>
  <si>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</si>
  <si>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</si>
  <si>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</si>
  <si>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</si>
  <si>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</si>
  <si>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</si>
  <si>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</si>
  <si>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</si>
  <si>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</si>
  <si>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</si>
  <si>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</si>
  <si>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</si>
  <si>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</si>
  <si>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</si>
  <si>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</si>
  <si>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</si>
  <si>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</si>
  <si>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</si>
  <si>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</si>
  <si>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</si>
  <si>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</si>
  <si>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</si>
  <si>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</si>
  <si>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</si>
  <si>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</si>
  <si>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</si>
  <si>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</si>
  <si>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</si>
  <si>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</si>
  <si>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</si>
  <si>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</si>
  <si>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</si>
  <si>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</si>
  <si>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</si>
  <si>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</si>
  <si>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</si>
  <si>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</si>
  <si>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</si>
  <si>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</si>
  <si>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</si>
  <si>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</si>
  <si>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</si>
  <si>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</si>
  <si>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</si>
  <si>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</si>
  <si>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</si>
  <si>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</si>
  <si>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</si>
  <si>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</si>
  <si>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</si>
  <si>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</si>
  <si>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</si>
  <si>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</si>
  <si>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</si>
  <si>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</si>
  <si>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</si>
  <si>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</si>
  <si>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</si>
  <si>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</si>
  <si>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</si>
  <si>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</si>
  <si>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</si>
  <si>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</si>
  <si>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</si>
  <si>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</si>
  <si>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</si>
  <si>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</si>
  <si>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</si>
  <si>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</si>
  <si>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</si>
  <si>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</si>
  <si>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</si>
  <si>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</si>
  <si>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</si>
  <si>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</si>
  <si>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</si>
  <si>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</si>
  <si>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</si>
  <si>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</si>
  <si>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</si>
  <si>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</si>
  <si>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</si>
  <si>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</si>
  <si>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</si>
  <si>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</si>
  <si>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</si>
  <si>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</si>
  <si>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</si>
  <si>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</si>
  <si>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</si>
  <si>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</si>
  <si>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</si>
  <si>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</si>
  <si>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</si>
  <si>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</si>
  <si>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</si>
  <si>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</si>
  <si>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</si>
  <si>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</si>
  <si>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</si>
  <si>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</si>
  <si>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</si>
  <si>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</si>
  <si>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</si>
  <si>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</si>
  <si>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</si>
  <si>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</si>
  <si>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</si>
  <si>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</si>
  <si>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</si>
  <si>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</si>
  <si>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</si>
  <si>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</si>
  <si>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</si>
  <si>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</si>
  <si>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</si>
  <si>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</si>
  <si>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</si>
  <si>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</si>
  <si>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</si>
  <si>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</si>
  <si>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</si>
  <si>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</si>
  <si>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</si>
  <si>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</si>
  <si>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</si>
  <si>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</si>
  <si>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</si>
  <si>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</si>
  <si>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</si>
  <si>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</si>
  <si>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</si>
  <si>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</si>
  <si>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</si>
  <si>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</si>
  <si>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</si>
  <si>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</si>
  <si>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</si>
  <si>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</si>
  <si>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</si>
  <si>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</si>
  <si>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</si>
  <si>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</si>
  <si>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</si>
  <si>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</si>
  <si>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</si>
  <si>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</si>
  <si>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</si>
  <si>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</si>
  <si>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</si>
  <si>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</si>
  <si>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</si>
  <si>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</si>
  <si>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</si>
  <si>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</si>
  <si>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</si>
  <si>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</si>
  <si>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</si>
  <si>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</si>
  <si>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</si>
  <si>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</si>
  <si>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</si>
  <si>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</si>
  <si>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</si>
  <si>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</si>
  <si>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</si>
  <si>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</si>
  <si>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</si>
  <si>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</si>
  <si>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</si>
  <si>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</si>
  <si>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</si>
  <si>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</si>
  <si>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</si>
  <si>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</si>
  <si>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</si>
  <si>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</si>
  <si>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</si>
  <si>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</si>
  <si>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</si>
  <si>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</si>
  <si>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</si>
  <si>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</si>
  <si>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</si>
  <si>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</si>
  <si>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</si>
  <si>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</si>
  <si>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</si>
  <si>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</si>
  <si>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</si>
  <si>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</si>
  <si>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</si>
  <si>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</si>
  <si>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</si>
  <si>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</si>
  <si>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</si>
  <si>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</si>
  <si>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</si>
  <si>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</si>
  <si>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</si>
  <si>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</si>
  <si>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</si>
  <si>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</si>
  <si>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</si>
  <si>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</si>
  <si>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</si>
  <si>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</si>
  <si>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</si>
  <si>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</si>
  <si>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</si>
  <si>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</si>
  <si>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</si>
  <si>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</si>
  <si>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</si>
  <si>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</si>
  <si>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</si>
  <si>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</si>
  <si>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</si>
  <si>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</si>
  <si>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</si>
  <si>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</si>
  <si>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</si>
  <si>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</si>
  <si>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</si>
  <si>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</si>
  <si>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</si>
  <si>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</si>
  <si>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</si>
  <si>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</si>
  <si>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</si>
  <si>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</si>
  <si>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</si>
  <si>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</si>
  <si>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</si>
  <si>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</si>
  <si>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</si>
  <si>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</si>
  <si>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</si>
  <si>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</si>
  <si>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</si>
  <si>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</si>
  <si>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</si>
  <si>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</si>
  <si>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</si>
  <si>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</si>
  <si>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</si>
  <si>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</si>
  <si>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</si>
  <si>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</si>
  <si>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</si>
  <si>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</si>
  <si>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</si>
  <si>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</si>
  <si>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</si>
  <si>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</si>
  <si>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</si>
  <si>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</si>
  <si>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</si>
  <si>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</si>
  <si>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</si>
  <si>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</si>
  <si>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</si>
  <si>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</si>
  <si>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</si>
  <si>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</si>
  <si>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</si>
  <si>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</si>
  <si>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</si>
  <si>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</si>
  <si>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</si>
  <si>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</si>
  <si>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</si>
  <si>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</si>
  <si>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</si>
  <si>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</si>
  <si>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</si>
  <si>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</si>
  <si>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</si>
  <si>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</si>
  <si>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</si>
  <si>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</si>
  <si>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</si>
  <si>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</si>
  <si>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</si>
  <si>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</si>
  <si>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</si>
  <si>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</si>
  <si>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</si>
  <si>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</si>
  <si>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</si>
  <si>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</si>
  <si>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</si>
  <si>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</si>
  <si>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</si>
  <si>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</si>
  <si>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</si>
  <si>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</si>
  <si>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</si>
  <si>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</si>
  <si>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</si>
  <si>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</si>
  <si>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</si>
  <si>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</si>
  <si>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</si>
  <si>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</si>
  <si>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</si>
  <si>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</si>
  <si>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</si>
  <si>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</si>
  <si>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</si>
  <si>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</si>
  <si>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</si>
  <si>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</si>
  <si>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</si>
  <si>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</si>
  <si>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</si>
  <si>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</si>
  <si>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</si>
  <si>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</si>
  <si>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</si>
  <si>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</si>
  <si>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</si>
  <si>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</si>
  <si>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</si>
  <si>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</si>
  <si>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</si>
  <si>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</si>
  <si>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</si>
  <si>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</si>
  <si>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</si>
  <si>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</si>
  <si>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</si>
  <si>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</si>
  <si>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</si>
  <si>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</si>
  <si>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</si>
  <si>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</si>
  <si>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</si>
  <si>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</si>
  <si>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</si>
  <si>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</si>
  <si>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</si>
  <si>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</si>
  <si>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</si>
  <si>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</si>
  <si>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</si>
  <si>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</si>
  <si>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</si>
  <si>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</si>
  <si>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</si>
  <si>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</si>
  <si>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</si>
  <si>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</si>
  <si>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</si>
  <si>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</si>
  <si>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</si>
  <si>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</si>
  <si>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</si>
  <si>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</si>
  <si>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</si>
  <si>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</si>
  <si>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</si>
  <si>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</si>
  <si>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</si>
  <si>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</si>
  <si>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</si>
  <si>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</si>
  <si>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</si>
  <si>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</si>
  <si>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</si>
  <si>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</si>
  <si>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</si>
  <si>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</si>
  <si>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</si>
  <si>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</si>
  <si>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</si>
  <si>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</si>
  <si>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</si>
  <si>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</si>
  <si>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</si>
  <si>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</si>
  <si>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</si>
  <si>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</si>
  <si>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</si>
  <si>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</si>
  <si>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</si>
  <si>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</si>
  <si>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</si>
  <si>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</si>
  <si>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</si>
  <si>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</si>
  <si>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</si>
  <si>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</si>
  <si>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</si>
  <si>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</si>
  <si>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</si>
  <si>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</si>
  <si>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</si>
  <si>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</si>
  <si>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</si>
  <si>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</si>
  <si>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</si>
  <si>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</si>
  <si>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</si>
  <si>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</si>
  <si>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</si>
  <si>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</si>
  <si>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</si>
  <si>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</si>
  <si>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</si>
  <si>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</si>
  <si>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</si>
  <si>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</si>
  <si>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</si>
  <si>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</si>
  <si>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</si>
  <si>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</si>
  <si>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</si>
  <si>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</si>
  <si>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</si>
  <si>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</si>
  <si>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</si>
  <si>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</si>
  <si>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</si>
  <si>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</si>
  <si>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</si>
  <si>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</si>
  <si>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</si>
  <si>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</si>
  <si>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</si>
  <si>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</si>
  <si>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</si>
  <si>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</si>
  <si>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</si>
  <si>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</si>
  <si>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</si>
  <si>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</si>
  <si>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</si>
  <si>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</si>
  <si>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</si>
  <si>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</si>
  <si>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</si>
  <si>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</si>
  <si>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</si>
  <si>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</si>
  <si>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</si>
  <si>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</si>
  <si>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</si>
  <si>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</si>
  <si>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</si>
  <si>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</si>
  <si>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</si>
  <si>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</si>
  <si>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</si>
  <si>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</si>
  <si>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</si>
  <si>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</si>
  <si>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</si>
  <si>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</si>
  <si>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</si>
  <si>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</si>
  <si>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</si>
  <si>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</si>
  <si>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</si>
  <si>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</si>
  <si>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</si>
  <si>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</si>
  <si>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</si>
  <si>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</si>
  <si>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</si>
  <si>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</si>
  <si>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</si>
  <si>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</si>
  <si>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</si>
  <si>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</si>
  <si>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</si>
  <si>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</si>
  <si>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</si>
  <si>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</si>
  <si>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</si>
  <si>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</si>
  <si>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</si>
  <si>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</si>
  <si>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</si>
  <si>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</si>
  <si>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</si>
  <si>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</si>
  <si>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</si>
  <si>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</si>
  <si>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</si>
  <si>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</si>
  <si>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</si>
  <si>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</si>
  <si>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</si>
  <si>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</si>
  <si>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</si>
  <si>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</si>
  <si>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</si>
  <si>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</si>
  <si>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</si>
  <si>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</si>
  <si>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</si>
  <si>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</si>
  <si>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</si>
  <si>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</si>
  <si>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</si>
  <si>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</si>
  <si>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</si>
  <si>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</si>
  <si>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</si>
  <si>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</si>
  <si>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</si>
  <si>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</si>
  <si>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</si>
  <si>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</si>
  <si>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</si>
  <si>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</si>
  <si>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</si>
  <si>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</si>
  <si>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</si>
  <si>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</si>
  <si>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</si>
  <si>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</si>
  <si>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</si>
  <si>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</si>
  <si>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</si>
  <si>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</si>
  <si>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</si>
  <si>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</si>
  <si>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</si>
  <si>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</si>
  <si>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</si>
  <si>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</si>
  <si>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</si>
  <si>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</si>
  <si>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</si>
  <si>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</si>
  <si>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</si>
  <si>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</si>
  <si>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</si>
  <si>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</si>
  <si>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</si>
  <si>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</si>
  <si>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</si>
  <si>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</si>
  <si>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</si>
  <si>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</si>
  <si>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</si>
  <si>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</si>
  <si>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</si>
  <si>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</si>
  <si>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</si>
  <si>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</si>
  <si>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</si>
  <si>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</si>
  <si>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</si>
  <si>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</si>
  <si>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</si>
  <si>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</si>
  <si>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</si>
  <si>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</si>
  <si>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</si>
  <si>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</si>
  <si>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</si>
  <si>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</si>
  <si>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</si>
  <si>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</si>
  <si>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</si>
  <si>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</si>
  <si>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</si>
  <si>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</si>
  <si>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</si>
  <si>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</si>
  <si>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</si>
  <si>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</si>
  <si>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</si>
  <si>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</si>
  <si>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</si>
  <si>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</si>
  <si>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</si>
  <si>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</si>
  <si>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</si>
  <si>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</si>
  <si>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</si>
  <si>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</si>
  <si>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</si>
  <si>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</si>
  <si>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</si>
  <si>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</si>
  <si>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</si>
  <si>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</si>
  <si>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</si>
  <si>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</si>
  <si>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</si>
  <si>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</si>
  <si>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</si>
  <si>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</si>
  <si>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</si>
  <si>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</si>
  <si>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</si>
  <si>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</si>
  <si>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</si>
  <si>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</si>
  <si>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</si>
  <si>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</si>
  <si>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</si>
  <si>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</si>
  <si>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</si>
  <si>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</si>
  <si>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</si>
  <si>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</si>
  <si>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</si>
  <si>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</si>
  <si>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</si>
  <si>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</si>
  <si>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</si>
  <si>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</si>
  <si>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</si>
  <si>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</si>
  <si>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</si>
  <si>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</si>
  <si>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</si>
  <si>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</si>
  <si>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</si>
  <si>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</si>
  <si>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</si>
  <si>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</si>
  <si>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</si>
  <si>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</si>
  <si>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</si>
  <si>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</si>
  <si>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</si>
  <si>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</si>
  <si>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</si>
  <si>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</si>
  <si>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</si>
  <si>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</si>
  <si>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</si>
  <si>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</si>
  <si>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</si>
  <si>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</si>
  <si>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</si>
  <si>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</si>
  <si>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</si>
  <si>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</si>
  <si>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</si>
  <si>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</si>
  <si>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</si>
  <si>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</si>
  <si>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</si>
  <si>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</si>
  <si>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</si>
  <si>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</si>
  <si>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</si>
  <si>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</si>
  <si>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</si>
  <si>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</si>
  <si>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</si>
  <si>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</si>
  <si>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</si>
  <si>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</si>
  <si>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</si>
  <si>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</si>
  <si>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</si>
  <si>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</si>
  <si>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</si>
  <si>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</si>
  <si>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</si>
  <si>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</si>
  <si>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</si>
  <si>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</si>
  <si>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</si>
  <si>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</si>
  <si>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</si>
  <si>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</si>
  <si>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</si>
  <si>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</si>
  <si>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</si>
  <si>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</si>
  <si>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</si>
  <si>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</si>
  <si>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</si>
  <si>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</si>
  <si>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</si>
  <si>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</si>
  <si>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</si>
  <si>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</si>
  <si>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</si>
  <si>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</si>
  <si>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</si>
  <si>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</si>
  <si>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</si>
  <si>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</si>
  <si>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</si>
  <si>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</si>
  <si>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</si>
  <si>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</si>
  <si>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</si>
  <si>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</si>
  <si>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</si>
  <si>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</si>
  <si>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</si>
  <si>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</si>
  <si>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</si>
  <si>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</si>
  <si>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</si>
  <si>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</si>
  <si>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</si>
  <si>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</si>
  <si>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</si>
  <si>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</si>
  <si>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</si>
  <si>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</si>
  <si>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</si>
  <si>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</si>
  <si>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</si>
  <si>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</si>
  <si>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</si>
  <si>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</si>
  <si>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</si>
  <si>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</si>
  <si>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</si>
  <si>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</si>
  <si>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</si>
  <si>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</si>
  <si>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</si>
  <si>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</si>
  <si>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</si>
  <si>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</si>
  <si>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</si>
  <si>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</si>
  <si>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</si>
  <si>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</si>
  <si>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</si>
  <si>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</si>
  <si>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</si>
  <si>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</si>
  <si>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</si>
  <si>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</si>
  <si>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</si>
  <si>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</si>
  <si>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</si>
  <si>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</si>
  <si>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</si>
  <si>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</si>
  <si>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</si>
  <si>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</si>
  <si>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</si>
  <si>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</si>
  <si>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</si>
  <si>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</si>
  <si>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</si>
  <si>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</si>
  <si>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</si>
  <si>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</si>
  <si>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</si>
  <si>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</si>
  <si>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</si>
  <si>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</si>
  <si>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</si>
  <si>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</si>
  <si>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</si>
  <si>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</si>
  <si>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</si>
  <si>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</si>
  <si>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</si>
  <si>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</si>
  <si>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</si>
  <si>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</si>
  <si>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</si>
  <si>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</si>
  <si>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</si>
  <si>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</si>
  <si>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</si>
  <si>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</si>
  <si>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</si>
  <si>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</si>
  <si>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</si>
  <si>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</si>
  <si>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</si>
  <si>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</si>
  <si>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</si>
  <si>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</si>
  <si>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</si>
  <si>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</si>
  <si>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</si>
  <si>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</si>
  <si>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</si>
  <si>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</si>
  <si>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</si>
  <si>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</si>
  <si>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</si>
  <si>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</si>
  <si>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</si>
  <si>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</si>
  <si>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</si>
  <si>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</si>
  <si>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</si>
  <si>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</si>
  <si>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</si>
  <si>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</si>
  <si>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</si>
  <si>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</si>
  <si>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</si>
  <si>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</si>
  <si>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</si>
  <si>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</si>
  <si>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</si>
  <si>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</si>
  <si>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</si>
  <si>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</si>
  <si>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</si>
  <si>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</si>
  <si>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</si>
  <si>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</si>
  <si>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</si>
  <si>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</si>
  <si>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</si>
  <si>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</si>
  <si>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</si>
  <si>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</si>
  <si>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</si>
  <si>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</si>
  <si>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</si>
  <si>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</si>
  <si>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</si>
  <si>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</si>
  <si>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</si>
  <si>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</si>
  <si>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</si>
  <si>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</si>
  <si>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</si>
  <si>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</si>
  <si>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</si>
  <si>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</si>
  <si>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</si>
  <si>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</si>
  <si>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</si>
  <si>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</si>
  <si>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</si>
  <si>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</si>
  <si>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</si>
  <si>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</si>
  <si>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</si>
  <si>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</si>
  <si>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</si>
  <si>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</si>
  <si>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</si>
  <si>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</si>
  <si>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</si>
  <si>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</si>
  <si>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</si>
  <si>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</si>
  <si>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</si>
  <si>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</si>
  <si>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</si>
  <si>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</si>
  <si>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</si>
  <si>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</si>
  <si>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</si>
  <si>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</si>
  <si>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</si>
  <si>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</si>
  <si>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</si>
  <si>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</si>
  <si>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</si>
  <si>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</si>
  <si>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</si>
  <si>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</si>
  <si>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</si>
  <si>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</si>
  <si>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</si>
  <si>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</si>
  <si>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</si>
  <si>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</si>
  <si>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</si>
  <si>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</si>
  <si>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</si>
  <si>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</si>
  <si>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</si>
  <si>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</si>
  <si>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</si>
  <si>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</si>
  <si>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</si>
  <si>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</si>
  <si>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</si>
  <si>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</si>
  <si>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</si>
  <si>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</si>
  <si>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</si>
  <si>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</si>
  <si>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</si>
  <si>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</si>
  <si>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</si>
  <si>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</si>
  <si>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</si>
  <si>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</si>
  <si>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</si>
  <si>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</si>
  <si>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</si>
  <si>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</si>
  <si>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</si>
  <si>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</si>
  <si>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</si>
  <si>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</si>
  <si>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</si>
  <si>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</si>
  <si>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</si>
  <si>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</si>
  <si>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</si>
  <si>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</si>
  <si>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</si>
  <si>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</si>
  <si>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</si>
  <si>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</si>
  <si>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</si>
  <si>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</si>
  <si>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</si>
  <si>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</si>
  <si>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</si>
  <si>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</si>
  <si>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</si>
  <si>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</si>
  <si>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</si>
  <si>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</si>
  <si>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</si>
  <si>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</si>
  <si>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</si>
  <si>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</si>
  <si>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</si>
  <si>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</si>
  <si>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</si>
  <si>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</si>
  <si>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</si>
  <si>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</si>
  <si>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</si>
  <si>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</si>
  <si>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</si>
  <si>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</si>
  <si>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</si>
  <si>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</si>
  <si>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</si>
  <si>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</si>
  <si>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</si>
  <si>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</si>
  <si>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</si>
  <si>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</si>
  <si>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</si>
  <si>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</si>
  <si>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</si>
  <si>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</si>
  <si>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</si>
  <si>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</si>
  <si>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</si>
  <si>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</si>
  <si>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</si>
  <si>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</si>
  <si>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</si>
  <si>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</si>
  <si>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</si>
  <si>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</si>
  <si>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</si>
  <si>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</si>
  <si>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</si>
  <si>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</si>
  <si>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</si>
  <si>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</si>
  <si>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</si>
  <si>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</si>
  <si>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</si>
  <si>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</si>
  <si>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</si>
  <si>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</si>
  <si>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</si>
  <si>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</si>
  <si>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</si>
  <si>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</si>
  <si>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</si>
  <si>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</si>
  <si>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</si>
  <si>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</si>
  <si>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</si>
  <si>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</si>
  <si>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</si>
  <si>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</si>
  <si>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</si>
  <si>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</si>
  <si>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</si>
  <si>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</si>
  <si>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</si>
  <si>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</si>
  <si>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</si>
  <si>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</si>
  <si>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</si>
  <si>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</si>
  <si>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</si>
  <si>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</si>
  <si>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</si>
  <si>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</si>
  <si>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</si>
  <si>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</si>
  <si>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</si>
  <si>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</si>
  <si>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</si>
  <si>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</si>
  <si>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</si>
  <si>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</si>
  <si>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</si>
  <si>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</si>
  <si>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</si>
  <si>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</si>
  <si>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</si>
  <si>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</si>
  <si>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</si>
  <si>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</si>
  <si>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</si>
  <si>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</si>
  <si>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</si>
  <si>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</si>
  <si>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</si>
  <si>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</si>
  <si>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</si>
  <si>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</si>
  <si>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</si>
  <si>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</si>
  <si>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</si>
  <si>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</si>
  <si>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</si>
  <si>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</si>
  <si>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</si>
  <si>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</si>
  <si>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</si>
  <si>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</si>
  <si>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</si>
  <si>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</si>
  <si>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</si>
  <si>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</si>
  <si>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</si>
  <si>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</si>
  <si>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</si>
  <si>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</si>
  <si>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</si>
  <si>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</si>
  <si>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</si>
  <si>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</si>
  <si>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</si>
  <si>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</si>
  <si>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</si>
  <si>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</si>
  <si>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</si>
  <si>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</si>
  <si>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</si>
  <si>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</si>
  <si>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</si>
  <si>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</si>
  <si>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</si>
  <si>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</si>
  <si>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</si>
  <si>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</si>
  <si>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</si>
  <si>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</si>
  <si>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</si>
  <si>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</si>
  <si>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</si>
  <si>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</si>
  <si>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</si>
  <si>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</si>
  <si>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</si>
  <si>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</si>
  <si>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</si>
  <si>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</si>
  <si>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</si>
  <si>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</si>
  <si>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</si>
  <si>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</si>
  <si>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</si>
  <si>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</si>
  <si>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</si>
  <si>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</si>
  <si>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</si>
  <si>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</si>
  <si>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</si>
  <si>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</si>
  <si>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</si>
  <si>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</si>
  <si>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</si>
  <si>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</si>
  <si>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</si>
  <si>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</si>
  <si>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</si>
  <si>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</si>
  <si>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</si>
  <si>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</si>
  <si>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</si>
  <si>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</si>
  <si>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</si>
  <si>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</si>
  <si>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</si>
  <si>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</si>
  <si>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</si>
  <si>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</si>
  <si>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</si>
  <si>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</si>
  <si>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</si>
  <si>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</si>
  <si>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</si>
  <si>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</si>
  <si>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</si>
  <si>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</si>
  <si>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</si>
  <si>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</si>
  <si>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</si>
  <si>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</si>
  <si>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</si>
  <si>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</si>
  <si>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</si>
  <si>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</si>
  <si>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</si>
  <si>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</si>
  <si>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</si>
  <si>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</si>
  <si>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</si>
  <si>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</si>
  <si>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</si>
  <si>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</si>
  <si>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</si>
  <si>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</si>
  <si>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</si>
  <si>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</si>
  <si>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</si>
  <si>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</si>
  <si>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</si>
  <si>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</si>
  <si>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</si>
  <si>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</si>
  <si>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</si>
  <si>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</si>
  <si>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</si>
  <si>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</si>
  <si>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</si>
  <si>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</si>
  <si>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</si>
  <si>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</si>
  <si>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</si>
  <si>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</si>
  <si>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</si>
  <si>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</si>
  <si>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</si>
  <si>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</si>
  <si>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</si>
  <si>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</si>
  <si>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</si>
  <si>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</si>
  <si>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</si>
  <si>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</si>
  <si>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</si>
  <si>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</si>
  <si>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</si>
  <si>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</si>
  <si>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</si>
  <si>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</si>
  <si>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</si>
  <si>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</si>
  <si>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</si>
  <si>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</si>
  <si>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</si>
  <si>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</si>
  <si>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</si>
  <si>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</si>
  <si>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</si>
  <si>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</si>
  <si>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</si>
  <si>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</si>
  <si>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</si>
  <si>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</si>
  <si>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</si>
  <si>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</si>
  <si>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</si>
  <si>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</si>
  <si>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</si>
  <si>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</si>
  <si>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</si>
  <si>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</si>
  <si>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</si>
  <si>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</si>
  <si>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</si>
  <si>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</si>
  <si>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</si>
  <si>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</si>
  <si>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</si>
  <si>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</si>
  <si>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</si>
  <si>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</si>
  <si>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</si>
  <si>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</si>
  <si>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</si>
  <si>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</si>
  <si>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</si>
  <si>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</si>
  <si>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</si>
  <si>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</si>
  <si>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</si>
  <si>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</si>
  <si>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</si>
  <si>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</si>
  <si>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</si>
  <si>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</si>
  <si>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</si>
  <si>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</si>
  <si>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</si>
  <si>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</si>
  <si>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</si>
  <si>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</si>
  <si>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</si>
  <si>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</si>
  <si>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</si>
  <si>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</si>
  <si>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</si>
  <si>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</si>
  <si>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</si>
  <si>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</si>
  <si>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</si>
  <si>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</si>
  <si>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</si>
  <si>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</si>
  <si>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</si>
  <si>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</si>
  <si>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</si>
  <si>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</si>
  <si>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</si>
  <si>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</si>
  <si>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</si>
  <si>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</si>
  <si>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</si>
  <si>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</si>
  <si>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</si>
  <si>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</si>
  <si>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</si>
  <si>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</si>
  <si>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</si>
  <si>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</si>
  <si>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</si>
  <si>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</si>
  <si>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</si>
  <si>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</si>
  <si>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</si>
  <si>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</si>
  <si>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</si>
  <si>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</si>
  <si>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</si>
  <si>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</si>
  <si>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</si>
  <si>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</si>
  <si>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</si>
  <si>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</si>
  <si>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</si>
  <si>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</si>
  <si>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</si>
  <si>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</si>
  <si>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</si>
  <si>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</si>
  <si>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</si>
  <si>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</si>
  <si>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</si>
  <si>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</si>
  <si>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</si>
  <si>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</si>
  <si>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</si>
  <si>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</si>
  <si>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</si>
  <si>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</si>
  <si>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</si>
  <si>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</si>
  <si>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</si>
  <si>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</si>
  <si>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</si>
  <si>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</si>
  <si>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</si>
  <si>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</si>
  <si>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</si>
  <si>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</si>
  <si>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</si>
  <si>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</si>
  <si>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</si>
  <si>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</si>
  <si>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</si>
  <si>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</si>
  <si>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</si>
  <si>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</si>
  <si>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</si>
  <si>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</si>
  <si>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</si>
  <si>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</si>
  <si>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</si>
  <si>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</si>
  <si>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</si>
  <si>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</si>
  <si>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</si>
  <si>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</si>
  <si>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</si>
  <si>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</si>
  <si>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</si>
  <si>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</si>
  <si>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</si>
  <si>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</si>
  <si>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</si>
  <si>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</si>
  <si>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</si>
  <si>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</si>
  <si>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</si>
  <si>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</si>
  <si>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</si>
  <si>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</si>
  <si>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</si>
  <si>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</si>
  <si>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</si>
  <si>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</si>
  <si>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</si>
  <si>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</si>
  <si>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</si>
  <si>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</si>
  <si>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</si>
  <si>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</si>
  <si>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</si>
  <si>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</si>
  <si>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</si>
  <si>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</si>
  <si>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</si>
  <si>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</si>
  <si>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</si>
  <si>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</si>
  <si>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</si>
  <si>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</si>
  <si>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</si>
  <si>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</si>
  <si>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</si>
  <si>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</si>
  <si>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</si>
  <si>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</si>
  <si>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</si>
  <si>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</si>
  <si>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</si>
  <si>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</si>
  <si>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</si>
  <si>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</si>
  <si>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</si>
  <si>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</si>
  <si>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</si>
  <si>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</si>
  <si>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</si>
  <si>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</si>
  <si>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</si>
  <si>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</si>
  <si>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</si>
  <si>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</si>
  <si>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</si>
  <si>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</si>
  <si>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</si>
  <si>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</si>
  <si>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</si>
  <si>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</si>
  <si>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</si>
  <si>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</si>
  <si>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</si>
  <si>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</si>
  <si>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</si>
  <si>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</si>
  <si>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</si>
  <si>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</si>
  <si>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</si>
  <si>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</si>
  <si>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</si>
  <si>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</si>
  <si>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</si>
  <si>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</si>
  <si>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</si>
  <si>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</si>
  <si>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</si>
  <si>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</si>
  <si>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</si>
  <si>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</si>
  <si>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</si>
  <si>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</si>
  <si>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</si>
  <si>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</si>
  <si>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</si>
  <si>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</si>
  <si>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</si>
  <si>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</si>
  <si>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</si>
  <si>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</si>
  <si>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</si>
  <si>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</si>
  <si>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</si>
  <si>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</si>
  <si>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</si>
  <si>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</si>
  <si>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</si>
  <si>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</si>
  <si>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</si>
  <si>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</si>
  <si>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</si>
  <si>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</si>
  <si>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</si>
  <si>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</si>
  <si>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</si>
  <si>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</si>
  <si>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</si>
  <si>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</si>
  <si>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</si>
  <si>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</si>
  <si>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</si>
  <si>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</si>
  <si>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</si>
  <si>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</si>
  <si>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</si>
  <si>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</si>
  <si>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</si>
  <si>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</si>
  <si>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</si>
  <si>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</si>
  <si>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</si>
  <si>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</si>
  <si>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</si>
  <si>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</si>
  <si>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</si>
  <si>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</si>
  <si>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</si>
  <si>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</si>
  <si>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</si>
  <si>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</si>
  <si>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</si>
  <si>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</si>
  <si>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</si>
  <si>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</si>
  <si>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</si>
  <si>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</si>
  <si>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</si>
  <si>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</si>
  <si>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</si>
  <si>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</si>
  <si>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</si>
  <si>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</si>
  <si>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</si>
  <si>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</si>
  <si>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</si>
  <si>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</si>
  <si>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</si>
  <si>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</si>
  <si>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</si>
  <si>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</si>
  <si>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</si>
  <si>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</si>
  <si>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</si>
  <si>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</si>
  <si>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</si>
  <si>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</si>
  <si>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</si>
  <si>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</si>
  <si>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</si>
  <si>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</si>
  <si>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</si>
  <si>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</si>
  <si>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</si>
  <si>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</si>
  <si>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</si>
  <si>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</si>
  <si>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</si>
  <si>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</si>
  <si>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</si>
  <si>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</si>
  <si>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</si>
  <si>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</si>
  <si>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</si>
  <si>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</si>
  <si>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</si>
  <si>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</si>
  <si>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</si>
  <si>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</si>
  <si>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</si>
  <si>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</si>
  <si>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</si>
  <si>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</si>
  <si>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</si>
  <si>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</si>
  <si>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</si>
  <si>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</si>
  <si>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</si>
  <si>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</si>
  <si>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</si>
  <si>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</si>
  <si>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</si>
  <si>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</si>
  <si>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</si>
  <si>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</si>
  <si>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</si>
  <si>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</si>
  <si>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</si>
  <si>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</si>
  <si>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</si>
  <si>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</si>
  <si>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</si>
  <si>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</si>
  <si>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</si>
  <si>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</si>
  <si>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</si>
  <si>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</si>
  <si>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</si>
  <si>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</si>
  <si>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</si>
  <si>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</si>
  <si>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</si>
  <si>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</si>
  <si>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</si>
  <si>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</si>
  <si>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</si>
  <si>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</si>
  <si>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</si>
  <si>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</si>
  <si>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</si>
  <si>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</si>
  <si>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</si>
  <si>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</si>
  <si>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</si>
  <si>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</si>
  <si>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</si>
  <si>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</si>
  <si>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</si>
  <si>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</si>
  <si>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</si>
  <si>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</si>
  <si>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</si>
  <si>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</si>
  <si>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</si>
  <si>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</si>
  <si>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</si>
  <si>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</si>
  <si>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</si>
  <si>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</si>
  <si>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</si>
  <si>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</si>
  <si>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</si>
  <si>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</si>
  <si>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</si>
  <si>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</si>
  <si>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</si>
  <si>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</si>
  <si>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</si>
  <si>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</si>
  <si>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</si>
  <si>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</si>
  <si>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</si>
  <si>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</si>
  <si>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</si>
  <si>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</si>
  <si>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</si>
  <si>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</si>
  <si>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</si>
  <si>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</si>
  <si>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</si>
  <si>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</si>
  <si>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</si>
  <si>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</si>
  <si>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</si>
  <si>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</si>
  <si>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</si>
  <si>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</si>
  <si>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</si>
  <si>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</si>
  <si>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</si>
  <si>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</si>
  <si>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</si>
  <si>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</si>
  <si>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</si>
  <si>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</si>
  <si>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</si>
  <si>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</si>
  <si>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</si>
  <si>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</si>
  <si>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</si>
  <si>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</si>
  <si>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</si>
  <si>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</si>
  <si>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</si>
  <si>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</si>
  <si>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</si>
  <si>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</si>
  <si>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</si>
  <si>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</si>
  <si>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</si>
  <si>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</si>
  <si>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</si>
  <si>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</si>
  <si>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</si>
  <si>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</si>
  <si>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</si>
  <si>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</si>
  <si>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</si>
  <si>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</si>
  <si>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</si>
  <si>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</si>
  <si>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</si>
  <si>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</si>
  <si>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</si>
  <si>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</si>
  <si>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</si>
  <si>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</si>
  <si>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</si>
  <si>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</si>
  <si>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</si>
  <si>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</si>
  <si>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</si>
  <si>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</si>
  <si>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</si>
  <si>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</si>
  <si>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</si>
  <si>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</si>
  <si>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</si>
  <si>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</si>
  <si>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</si>
  <si>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</si>
  <si>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</si>
  <si>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</si>
  <si>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</si>
  <si>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</si>
  <si>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</si>
  <si>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</si>
  <si>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</si>
  <si>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</si>
  <si>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</si>
  <si>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</si>
  <si>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</si>
  <si>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</si>
  <si>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</si>
  <si>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</si>
  <si>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</si>
  <si>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</si>
  <si>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</si>
  <si>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</si>
  <si>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</si>
  <si>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</si>
  <si>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</si>
  <si>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</si>
  <si>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</si>
  <si>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</si>
  <si>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</si>
  <si>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</si>
  <si>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</si>
  <si>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</si>
  <si>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</si>
  <si>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</si>
  <si>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</si>
  <si>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</si>
  <si>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</si>
  <si>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</si>
  <si>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</si>
  <si>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</si>
  <si>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</si>
  <si>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</si>
  <si>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</si>
  <si>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</si>
  <si>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</si>
  <si>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</si>
  <si>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</si>
  <si>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</si>
  <si>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</si>
  <si>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</si>
  <si>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</si>
  <si>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</si>
  <si>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</si>
  <si>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</si>
  <si>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</si>
  <si>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</si>
  <si>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</si>
  <si>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</si>
  <si>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</si>
  <si>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</si>
  <si>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</si>
  <si>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</si>
  <si>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</si>
  <si>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</si>
  <si>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</si>
  <si>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</si>
  <si>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</si>
  <si>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</si>
  <si>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</si>
  <si>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</si>
  <si>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</si>
  <si>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</si>
  <si>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</si>
  <si>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</si>
  <si>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</si>
  <si>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</si>
  <si>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</si>
  <si>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</si>
  <si>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</si>
  <si>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</si>
  <si>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</si>
  <si>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</si>
  <si>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</si>
  <si>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</si>
  <si>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</si>
  <si>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</si>
  <si>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</si>
  <si>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</si>
  <si>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</si>
  <si>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</si>
  <si>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</si>
  <si>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</si>
  <si>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</si>
  <si>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</si>
  <si>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</si>
  <si>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</si>
  <si>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</si>
  <si>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</si>
  <si>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</si>
  <si>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</si>
  <si>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</si>
  <si>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</si>
  <si>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</si>
  <si>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</si>
  <si>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</si>
  <si>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</si>
  <si>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</si>
  <si>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</si>
  <si>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</si>
  <si>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</si>
  <si>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</si>
  <si>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</si>
  <si>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</si>
  <si>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</si>
  <si>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</si>
  <si>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</si>
  <si>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</si>
  <si>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</si>
  <si>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</si>
  <si>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</si>
  <si>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</si>
  <si>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</si>
  <si>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</si>
  <si>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</si>
  <si>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</si>
  <si>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</si>
  <si>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</si>
  <si>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</si>
  <si>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</si>
  <si>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</si>
  <si>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</si>
  <si>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</si>
  <si>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</si>
  <si>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</si>
  <si>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</si>
  <si>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</si>
  <si>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</si>
  <si>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</si>
  <si>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</si>
  <si>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</si>
  <si>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</si>
  <si>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</si>
  <si>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</si>
  <si>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</si>
  <si>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</si>
  <si>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</si>
  <si>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</si>
  <si>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</si>
  <si>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</si>
  <si>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</si>
  <si>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</si>
  <si>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</si>
  <si>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</si>
  <si>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</si>
  <si>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</si>
  <si>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</si>
  <si>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</si>
  <si>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</si>
  <si>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</si>
  <si>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</si>
  <si>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</si>
  <si>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</si>
  <si>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</si>
  <si>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</si>
  <si>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</si>
  <si>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</si>
  <si>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</si>
  <si>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</si>
  <si>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</si>
  <si>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</si>
  <si>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</si>
  <si>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</si>
  <si>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</si>
  <si>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</si>
  <si>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</si>
  <si>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</si>
  <si>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</si>
  <si>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</si>
  <si>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</si>
  <si>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</si>
  <si>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</si>
  <si>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</si>
  <si>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</si>
  <si>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</si>
  <si>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</si>
  <si>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</si>
  <si>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</si>
  <si>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</si>
  <si>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</si>
  <si>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</si>
  <si>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</si>
  <si>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</si>
  <si>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</si>
  <si>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</si>
  <si>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</si>
  <si>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</si>
  <si>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</si>
  <si>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</si>
  <si>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</si>
  <si>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</si>
  <si>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</si>
  <si>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</si>
  <si>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</si>
  <si>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</si>
  <si>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</si>
  <si>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</si>
  <si>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</si>
  <si>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</si>
  <si>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</si>
  <si>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</si>
  <si>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</si>
  <si>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</si>
  <si>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</si>
  <si>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</si>
  <si>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</si>
  <si>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</si>
  <si>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</si>
  <si>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</si>
  <si>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</si>
  <si>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</si>
  <si>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</si>
  <si>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</si>
  <si>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</si>
  <si>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</si>
  <si>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</si>
  <si>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</si>
  <si>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</si>
  <si>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</si>
  <si>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</si>
  <si>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</si>
  <si>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</si>
  <si>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</si>
  <si>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</si>
  <si>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</si>
  <si>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</si>
  <si>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</si>
  <si>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</si>
  <si>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</si>
  <si>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</si>
  <si>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</si>
  <si>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</si>
  <si>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</si>
  <si>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</si>
  <si>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</si>
  <si>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</si>
  <si>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</si>
  <si>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</si>
  <si>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</si>
  <si>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</si>
  <si>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</si>
  <si>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</si>
  <si>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</si>
  <si>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</si>
  <si>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</si>
  <si>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</si>
  <si>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</si>
  <si>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</si>
  <si>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</si>
  <si>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</si>
  <si>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</si>
  <si>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</si>
  <si>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</si>
  <si>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</si>
  <si>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</si>
  <si>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</si>
  <si>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</si>
  <si>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</si>
  <si>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</si>
  <si>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</si>
  <si>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</si>
  <si>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</si>
  <si>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</si>
  <si>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</si>
  <si>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</si>
  <si>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</si>
  <si>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</si>
  <si>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</si>
  <si>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</si>
  <si>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</si>
  <si>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</si>
  <si>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</si>
  <si>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</si>
  <si>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</si>
  <si>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</si>
  <si>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</si>
  <si>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</si>
  <si>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</si>
  <si>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</si>
  <si>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</si>
  <si>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</si>
  <si>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</si>
  <si>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</si>
  <si>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</si>
  <si>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</si>
  <si>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</si>
  <si>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</si>
  <si>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</si>
  <si>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</si>
  <si>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</si>
  <si>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</si>
  <si>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</si>
  <si>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</si>
  <si>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</si>
  <si>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</si>
  <si>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</si>
  <si>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</si>
  <si>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</si>
  <si>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</si>
  <si>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</si>
  <si>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</si>
  <si>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</si>
  <si>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</si>
  <si>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</si>
  <si>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</si>
  <si>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</si>
  <si>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</si>
  <si>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</si>
  <si>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</si>
  <si>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</si>
  <si>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</si>
  <si>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</si>
  <si>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</si>
  <si>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</si>
  <si>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</si>
  <si>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</si>
  <si>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</si>
  <si>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</si>
  <si>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</si>
  <si>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</si>
  <si>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</si>
  <si>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</si>
  <si>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</si>
  <si>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</si>
  <si>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</si>
  <si>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</si>
  <si>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</si>
  <si>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</si>
  <si>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</si>
  <si>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</si>
  <si>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</si>
  <si>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</si>
  <si>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</si>
  <si>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</si>
  <si>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</si>
  <si>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</si>
  <si>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</si>
  <si>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</si>
  <si>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</si>
  <si>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</si>
  <si>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</si>
  <si>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</si>
  <si>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</si>
  <si>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</si>
  <si>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</si>
  <si>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</si>
  <si>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</si>
  <si>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</si>
  <si>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</si>
  <si>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</si>
  <si>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</si>
  <si>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</si>
  <si>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</si>
  <si>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</si>
  <si>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</si>
  <si>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</si>
  <si>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</si>
  <si>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</si>
  <si>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</si>
  <si>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</si>
  <si>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</si>
  <si>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</si>
  <si>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</si>
  <si>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</si>
  <si>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</si>
  <si>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</si>
  <si>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</si>
  <si>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</si>
  <si>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</si>
  <si>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</si>
  <si>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</si>
  <si>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</si>
  <si>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</si>
  <si>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</si>
  <si>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</si>
  <si>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</si>
  <si>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</si>
  <si>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</si>
  <si>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</si>
  <si>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</si>
  <si>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</si>
  <si>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</si>
  <si>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</si>
  <si>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</si>
  <si>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</si>
  <si>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</si>
  <si>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</si>
  <si>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</si>
  <si>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</si>
  <si>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</si>
  <si>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</si>
  <si>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</si>
  <si>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</si>
  <si>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</si>
  <si>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</si>
  <si>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</si>
  <si>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</si>
  <si>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</si>
  <si>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</si>
  <si>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</si>
  <si>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</si>
  <si>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</si>
  <si>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</si>
  <si>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</si>
  <si>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</si>
  <si>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</si>
  <si>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</si>
  <si>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</si>
  <si>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</si>
  <si>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</si>
  <si>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</si>
  <si>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</si>
  <si>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</si>
  <si>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</si>
  <si>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</si>
  <si>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</si>
  <si>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</si>
  <si>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</si>
  <si>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</si>
  <si>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</si>
  <si>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</si>
  <si>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</si>
  <si>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</si>
  <si>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</si>
  <si>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</si>
  <si>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</si>
  <si>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</si>
  <si>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</si>
  <si>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</si>
  <si>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</si>
  <si>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</si>
  <si>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</si>
  <si>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</si>
  <si>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</si>
  <si>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</si>
  <si>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</si>
  <si>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</si>
  <si>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</si>
  <si>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</si>
  <si>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</si>
  <si>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</si>
  <si>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</si>
  <si>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</si>
  <si>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</si>
  <si>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</si>
  <si>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</si>
  <si>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</si>
  <si>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</si>
  <si>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</si>
  <si>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</si>
  <si>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</si>
  <si>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</si>
  <si>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</si>
  <si>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</si>
  <si>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</si>
  <si>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</si>
  <si>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</si>
  <si>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</si>
  <si>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</si>
  <si>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</si>
  <si>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</si>
  <si>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</si>
  <si>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</si>
  <si>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</si>
  <si>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</si>
  <si>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</si>
  <si>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</si>
  <si>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</si>
  <si>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</si>
  <si>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</si>
  <si>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</si>
  <si>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</si>
  <si>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</si>
  <si>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</si>
  <si>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</si>
  <si>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</si>
  <si>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</si>
  <si>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</si>
  <si>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</si>
  <si>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</si>
  <si>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</si>
  <si>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</si>
  <si>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</si>
  <si>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</si>
  <si>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</si>
  <si>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</si>
  <si>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</si>
  <si>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</si>
  <si>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</si>
  <si>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</si>
  <si>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</si>
  <si>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</si>
  <si>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</si>
  <si>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</si>
  <si>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</si>
  <si>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</si>
  <si>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</si>
  <si>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</si>
  <si>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</si>
  <si>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</si>
  <si>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</si>
  <si>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</si>
  <si>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</si>
  <si>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</si>
  <si>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</si>
  <si>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</si>
  <si>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</si>
  <si>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</si>
  <si>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</si>
  <si>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</si>
  <si>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</si>
  <si>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</si>
  <si>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</si>
  <si>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</si>
  <si>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</si>
  <si>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</si>
  <si>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</si>
  <si>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</si>
  <si>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</si>
  <si>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</si>
  <si>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</si>
  <si>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</si>
  <si>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</si>
  <si>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</si>
  <si>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</si>
  <si>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</si>
  <si>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</si>
  <si>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</si>
  <si>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</si>
  <si>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</si>
  <si>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</si>
  <si>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</si>
  <si>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</si>
  <si>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</si>
  <si>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</si>
  <si>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</si>
  <si>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</si>
  <si>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</si>
  <si>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</si>
  <si>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</si>
  <si>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</si>
  <si>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</si>
  <si>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</si>
  <si>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</si>
  <si>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</si>
  <si>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</si>
  <si>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</si>
  <si>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</si>
  <si>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</si>
  <si>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</si>
  <si>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</si>
  <si>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</si>
  <si>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</si>
  <si>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</si>
  <si>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</si>
  <si>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</si>
  <si>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</si>
  <si>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</si>
  <si>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</si>
  <si>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</si>
  <si>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</si>
  <si>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</si>
  <si>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</si>
  <si>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</si>
  <si>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</si>
  <si>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</si>
  <si>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</si>
  <si>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</si>
  <si>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</si>
  <si>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</si>
  <si>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</si>
  <si>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</si>
  <si>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</si>
  <si>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</si>
  <si>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</si>
  <si>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</si>
  <si>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</si>
  <si>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</si>
  <si>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</si>
  <si>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</si>
  <si>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</si>
  <si>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</si>
  <si>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</si>
  <si>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</si>
  <si>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</si>
  <si>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</si>
  <si>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</si>
  <si>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</si>
  <si>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</si>
  <si>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</si>
  <si>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</si>
  <si>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</si>
  <si>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</si>
  <si>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</si>
  <si>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</si>
  <si>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</si>
  <si>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</si>
  <si>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</si>
  <si>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</si>
  <si>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</si>
  <si>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</si>
  <si>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</si>
  <si>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</si>
  <si>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</si>
  <si>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</si>
  <si>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</si>
  <si>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</si>
  <si>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</si>
  <si>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</si>
  <si>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</si>
  <si>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</si>
  <si>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</si>
  <si>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</si>
  <si>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</si>
  <si>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</si>
  <si>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</si>
  <si>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</si>
  <si>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</si>
  <si>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</si>
  <si>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</si>
  <si>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</si>
  <si>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</si>
  <si>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</si>
  <si>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</si>
  <si>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</si>
  <si>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</si>
  <si>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</si>
  <si>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</si>
  <si>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</si>
  <si>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</si>
  <si>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</si>
  <si>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</si>
  <si>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</si>
  <si>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</si>
  <si>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</si>
  <si>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</si>
  <si>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</si>
  <si>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</si>
  <si>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</si>
  <si>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</si>
  <si>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</si>
  <si>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</si>
  <si>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</si>
  <si>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</si>
  <si>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</si>
  <si>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</si>
  <si>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</si>
  <si>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</si>
  <si>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</si>
  <si>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</si>
  <si>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</si>
  <si>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</si>
  <si>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</si>
  <si>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</si>
  <si>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</si>
  <si>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</si>
  <si>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</si>
  <si>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</si>
  <si>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</si>
  <si>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</si>
  <si>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</si>
  <si>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</si>
  <si>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</si>
  <si>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</si>
  <si>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</si>
  <si>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</si>
  <si>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</si>
  <si>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</si>
  <si>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</si>
  <si>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</si>
  <si>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</si>
  <si>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</si>
  <si>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</si>
  <si>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</si>
  <si>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</si>
  <si>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</si>
  <si>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</si>
  <si>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</si>
  <si>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</si>
  <si>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</si>
  <si>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</si>
  <si>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</si>
  <si>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</si>
  <si>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</si>
  <si>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</si>
  <si>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</si>
  <si>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</si>
  <si>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</si>
  <si>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</si>
  <si>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</si>
  <si>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</si>
  <si>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</si>
  <si>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</si>
  <si>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</si>
  <si>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</si>
  <si>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</si>
  <si>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</si>
  <si>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</si>
  <si>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</si>
  <si>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</si>
  <si>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</si>
  <si>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</si>
  <si>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</si>
  <si>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</si>
  <si>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</si>
  <si>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</si>
  <si>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</si>
  <si>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</si>
  <si>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</si>
  <si>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</si>
  <si>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</si>
  <si>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</si>
  <si>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</si>
  <si>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</si>
  <si>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</si>
  <si>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</si>
  <si>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</si>
  <si>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</si>
  <si>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</si>
  <si>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</si>
  <si>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</si>
  <si>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</si>
  <si>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</si>
  <si>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</si>
  <si>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</si>
  <si>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</si>
  <si>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</si>
  <si>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</si>
  <si>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</si>
  <si>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</si>
  <si>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</si>
  <si>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</si>
  <si>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</si>
  <si>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</si>
  <si>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</si>
  <si>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</si>
  <si>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</si>
  <si>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</si>
  <si>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</si>
  <si>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</si>
  <si>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</si>
  <si>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</si>
  <si>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</si>
  <si>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</si>
  <si>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</si>
  <si>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</si>
  <si>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</si>
  <si>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</si>
  <si>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</si>
  <si>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</si>
  <si>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</si>
  <si>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</si>
  <si>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</si>
  <si>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</si>
  <si>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</si>
  <si>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</si>
  <si>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</si>
  <si>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</si>
  <si>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</si>
  <si>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</si>
  <si>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</si>
  <si>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</si>
  <si>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</si>
  <si>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</si>
  <si>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</si>
  <si>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</si>
  <si>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</si>
  <si>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</si>
  <si>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</si>
  <si>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</si>
  <si>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</si>
  <si>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</si>
  <si>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</si>
  <si>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</si>
  <si>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</si>
  <si>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</si>
  <si>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</si>
  <si>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</si>
  <si>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</si>
  <si>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</si>
  <si>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</si>
  <si>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</si>
  <si>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</si>
  <si>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</si>
  <si>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</si>
  <si>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</si>
  <si>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</si>
  <si>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</si>
  <si>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</si>
  <si>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</si>
  <si>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</si>
  <si>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</si>
  <si>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</si>
  <si>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</si>
  <si>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</si>
  <si>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</si>
  <si>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</si>
  <si>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</si>
  <si>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</si>
  <si>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</si>
  <si>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</si>
  <si>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</si>
  <si>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</si>
  <si>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</si>
  <si>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</si>
  <si>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</si>
  <si>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</si>
  <si>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</si>
  <si>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</si>
  <si>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</si>
  <si>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</si>
  <si>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</si>
  <si>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</si>
  <si>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</si>
  <si>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</si>
  <si>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</si>
  <si>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</si>
  <si>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</si>
  <si>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</si>
  <si>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</si>
  <si>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</si>
  <si>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</si>
  <si>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</si>
  <si>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</si>
  <si>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</si>
  <si>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</si>
  <si>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</si>
  <si>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</si>
  <si>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</si>
  <si>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</si>
  <si>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</si>
  <si>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</si>
  <si>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</si>
  <si>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</si>
  <si>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</si>
  <si>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</si>
  <si>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</si>
  <si>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</si>
  <si>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</si>
  <si>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</si>
  <si>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</si>
  <si>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</si>
  <si>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</si>
  <si>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</si>
  <si>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</si>
  <si>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</si>
  <si>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</si>
  <si>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</si>
  <si>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</si>
  <si>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</si>
  <si>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</si>
  <si>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</si>
  <si>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</si>
  <si>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</si>
  <si>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</si>
  <si>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</si>
  <si>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</si>
  <si>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</si>
  <si>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</si>
  <si>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</si>
  <si>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</si>
  <si>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</si>
  <si>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</si>
  <si>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</si>
  <si>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</si>
  <si>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</si>
  <si>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</si>
  <si>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</si>
  <si>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</si>
  <si>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</si>
  <si>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</si>
  <si>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</si>
  <si>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</si>
  <si>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</si>
  <si>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</si>
  <si>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</si>
  <si>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</si>
  <si>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</si>
  <si>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</si>
  <si>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</si>
  <si>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</si>
  <si>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</si>
  <si>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</si>
  <si>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</si>
  <si>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</si>
  <si>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</si>
  <si>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</si>
  <si>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</si>
  <si>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</si>
  <si>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</si>
  <si>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</si>
  <si>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</si>
  <si>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</si>
  <si>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</si>
  <si>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</si>
  <si>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</si>
  <si>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</si>
  <si>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</si>
  <si>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</si>
  <si>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</si>
  <si>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</si>
  <si>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</si>
  <si>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</si>
  <si>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</si>
  <si>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</si>
  <si>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</si>
  <si>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</si>
  <si>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</si>
  <si>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</si>
  <si>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</si>
  <si>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</si>
  <si>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</si>
  <si>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</si>
  <si>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</si>
  <si>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</si>
  <si>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</si>
  <si>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</si>
  <si>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</si>
  <si>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</si>
  <si>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</si>
  <si>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</si>
  <si>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</si>
  <si>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</si>
  <si>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</si>
  <si>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</si>
  <si>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</si>
  <si>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</si>
  <si>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</si>
  <si>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</si>
  <si>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</si>
  <si>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</si>
  <si>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</si>
  <si>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</si>
  <si>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</si>
  <si>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</si>
  <si>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</si>
  <si>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</si>
  <si>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</si>
  <si>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</si>
  <si>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</si>
  <si>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</si>
  <si>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</si>
  <si>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</si>
  <si>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</si>
  <si>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</si>
  <si>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</si>
  <si>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</si>
  <si>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</si>
  <si>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</si>
  <si>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</si>
  <si>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</si>
  <si>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</si>
  <si>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</si>
  <si>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</si>
  <si>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</si>
  <si>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</si>
  <si>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</si>
  <si>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</si>
  <si>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</si>
  <si>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</si>
  <si>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</si>
  <si>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</si>
  <si>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</si>
  <si>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</si>
  <si>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</si>
  <si>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</si>
  <si>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</si>
  <si>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</si>
  <si>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</si>
  <si>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</si>
  <si>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</si>
  <si>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</si>
  <si>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</si>
  <si>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</si>
  <si>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</si>
  <si>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</si>
  <si>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</si>
  <si>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</si>
  <si>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</si>
  <si>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</si>
  <si>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</si>
  <si>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</si>
  <si>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</si>
  <si>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</si>
  <si>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</si>
  <si>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</si>
  <si>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</si>
  <si>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</si>
  <si>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</si>
  <si>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</si>
  <si>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</si>
  <si>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</si>
  <si>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</si>
  <si>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</si>
  <si>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</si>
  <si>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</si>
  <si>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</si>
  <si>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</si>
  <si>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</si>
  <si>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</si>
  <si>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</si>
  <si>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</si>
  <si>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</si>
  <si>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</si>
  <si>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</si>
  <si>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</si>
  <si>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</si>
  <si>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</si>
  <si>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</si>
  <si>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</si>
  <si>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</si>
  <si>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</si>
  <si>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</si>
  <si>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</si>
  <si>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</si>
  <si>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</si>
  <si>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</si>
  <si>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</si>
  <si>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</si>
  <si>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</si>
  <si>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</si>
  <si>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</si>
  <si>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</si>
  <si>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</si>
  <si>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</si>
  <si>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</si>
  <si>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</si>
  <si>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</si>
  <si>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</si>
  <si>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</si>
  <si>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</si>
  <si>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</si>
  <si>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</si>
  <si>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</si>
  <si>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</si>
  <si>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</si>
  <si>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</si>
  <si>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</si>
  <si>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</si>
  <si>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</si>
  <si>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</si>
  <si>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</si>
  <si>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</si>
  <si>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</si>
  <si>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</si>
  <si>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</si>
  <si>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</si>
  <si>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</si>
  <si>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</si>
  <si>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</si>
  <si>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</si>
  <si>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</si>
  <si>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</si>
  <si>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</si>
  <si>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</si>
  <si>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</si>
  <si>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</si>
  <si>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</si>
  <si>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</si>
  <si>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</si>
  <si>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</si>
  <si>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</si>
  <si>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</si>
  <si>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</si>
  <si>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</si>
  <si>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</si>
  <si>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</si>
  <si>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</si>
  <si>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</si>
  <si>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</si>
  <si>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</si>
  <si>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</si>
  <si>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</si>
  <si>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</si>
  <si>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</si>
  <si>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</si>
  <si>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</si>
  <si>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</si>
  <si>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</si>
  <si>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</si>
  <si>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</si>
  <si>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</si>
  <si>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</si>
  <si>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</si>
  <si>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</si>
  <si>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</si>
  <si>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</si>
  <si>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</si>
  <si>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</si>
  <si>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</si>
  <si>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</si>
  <si>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</si>
  <si>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</si>
  <si>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</si>
  <si>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</si>
  <si>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</si>
  <si>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</si>
  <si>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</si>
  <si>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</si>
  <si>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</si>
  <si>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</si>
  <si>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</si>
  <si>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</si>
  <si>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</si>
  <si>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</si>
  <si>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</si>
  <si>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</si>
  <si>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</si>
  <si>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</si>
  <si>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</si>
  <si>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</si>
  <si>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</si>
  <si>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</si>
  <si>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</si>
  <si>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</si>
  <si>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</si>
  <si>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</si>
  <si>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</si>
  <si>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</si>
  <si>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</si>
  <si>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</si>
  <si>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</si>
  <si>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</si>
  <si>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</si>
  <si>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</si>
  <si>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</si>
  <si>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</si>
  <si>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</si>
  <si>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</si>
  <si>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</si>
  <si>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</si>
  <si>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</si>
  <si>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</si>
  <si>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</si>
  <si>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</si>
  <si>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</si>
  <si>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</si>
  <si>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</si>
  <si>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</si>
  <si>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</si>
  <si>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</si>
  <si>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</si>
  <si>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</si>
  <si>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</si>
  <si>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</si>
  <si>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</si>
  <si>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</si>
  <si>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</si>
  <si>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</si>
  <si>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</si>
  <si>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</si>
  <si>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</si>
  <si>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</si>
  <si>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</si>
  <si>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</si>
  <si>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</si>
  <si>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</si>
  <si>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</si>
  <si>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</si>
  <si>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</si>
  <si>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</si>
  <si>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</si>
  <si>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</si>
  <si>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</si>
  <si>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</si>
  <si>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</si>
  <si>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</si>
  <si>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</si>
  <si>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</si>
  <si>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</si>
  <si>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</si>
  <si>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</si>
  <si>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</si>
  <si>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</si>
  <si>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</si>
  <si>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</si>
  <si>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</si>
  <si>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</si>
  <si>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</si>
  <si>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</si>
  <si>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</si>
  <si>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</si>
  <si>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</si>
  <si>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</si>
  <si>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</si>
  <si>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</si>
  <si>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</si>
  <si>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</si>
  <si>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</si>
  <si>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</si>
  <si>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</si>
  <si>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</si>
  <si>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</si>
  <si>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</si>
  <si>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</si>
  <si>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</si>
  <si>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</si>
  <si>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</si>
  <si>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</si>
  <si>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</si>
  <si>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</si>
  <si>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</si>
  <si>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</si>
  <si>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</si>
  <si>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</si>
  <si>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</si>
  <si>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</si>
  <si>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</si>
  <si>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</si>
  <si>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</si>
  <si>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</si>
  <si>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</si>
  <si>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</si>
  <si>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</si>
  <si>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</si>
  <si>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</si>
  <si>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</si>
  <si>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</si>
  <si>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</si>
  <si>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</si>
  <si>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</si>
  <si>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</si>
  <si>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</si>
  <si>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</si>
  <si>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</si>
  <si>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</si>
  <si>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</si>
  <si>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</si>
  <si>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</si>
  <si>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</si>
  <si>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</si>
  <si>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</si>
  <si>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</si>
  <si>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</si>
  <si>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</si>
  <si>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</si>
  <si>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</si>
  <si>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</si>
  <si>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</si>
  <si>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</si>
  <si>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</si>
  <si>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</si>
  <si>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</si>
  <si>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</si>
  <si>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</si>
  <si>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</si>
  <si>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</si>
  <si>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</si>
  <si>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</si>
  <si>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</si>
  <si>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</si>
  <si>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</si>
  <si>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</si>
  <si>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</si>
  <si>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</si>
  <si>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</si>
  <si>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</si>
  <si>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</si>
  <si>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</si>
  <si>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</si>
  <si>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</si>
  <si>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</si>
  <si>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</si>
  <si>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</si>
  <si>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</si>
  <si>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</si>
  <si>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</si>
  <si>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</si>
  <si>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</si>
  <si>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</si>
  <si>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</si>
  <si>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</si>
  <si>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</si>
  <si>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</si>
  <si>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</si>
  <si>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</si>
  <si>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</si>
  <si>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</si>
  <si>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</si>
  <si>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</si>
  <si>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</si>
  <si>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</si>
  <si>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</si>
  <si>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</si>
  <si>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</si>
  <si>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</si>
  <si>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</si>
  <si>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</si>
  <si>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</si>
  <si>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</si>
  <si>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</si>
  <si>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</si>
  <si>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</si>
  <si>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</si>
  <si>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</si>
  <si>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</si>
  <si>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</si>
  <si>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</si>
  <si>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</si>
  <si>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</si>
  <si>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</si>
  <si>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</si>
  <si>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</si>
  <si>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</si>
  <si>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</si>
  <si>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</si>
  <si>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</si>
  <si>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</si>
  <si>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</si>
  <si>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</si>
  <si>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</si>
  <si>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</si>
  <si>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</si>
  <si>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</si>
  <si>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</si>
  <si>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</si>
  <si>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</si>
  <si>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</si>
  <si>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</si>
  <si>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</si>
  <si>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</si>
  <si>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</si>
  <si>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</si>
  <si>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</si>
  <si>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</si>
  <si>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</si>
  <si>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</si>
  <si>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</si>
  <si>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</si>
  <si>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</si>
  <si>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</si>
  <si>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</si>
  <si>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</si>
  <si>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</si>
  <si>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</si>
  <si>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</si>
  <si>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</si>
  <si>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</si>
  <si>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</si>
  <si>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</si>
  <si>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</si>
  <si>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</si>
  <si>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</si>
  <si>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</si>
  <si>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</si>
  <si>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</si>
  <si>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</si>
  <si>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</si>
  <si>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</si>
  <si>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</si>
  <si>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</si>
  <si>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</si>
  <si>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</si>
  <si>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</si>
  <si>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</si>
  <si>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</si>
  <si>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</si>
  <si>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</si>
  <si>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</si>
  <si>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</si>
  <si>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</si>
  <si>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</si>
  <si>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</si>
  <si>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</si>
  <si>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</si>
  <si>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</si>
  <si>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</si>
  <si>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</si>
  <si>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</si>
  <si>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</si>
  <si>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</si>
  <si>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</si>
  <si>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</si>
  <si>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</si>
  <si>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</si>
  <si>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</si>
  <si>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</si>
  <si>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</si>
  <si>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</si>
  <si>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</si>
  <si>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</si>
  <si>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</si>
  <si>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</si>
  <si>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</si>
  <si>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</si>
  <si>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</si>
  <si>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</si>
  <si>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</si>
  <si>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</si>
  <si>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</si>
  <si>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</si>
  <si>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</si>
  <si>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</si>
  <si>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</si>
  <si>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</si>
  <si>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</si>
  <si>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</si>
  <si>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</si>
  <si>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</si>
  <si>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</si>
  <si>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</si>
  <si>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</si>
  <si>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</si>
  <si>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</si>
  <si>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</si>
  <si>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</si>
  <si>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</si>
  <si>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</si>
  <si>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</si>
  <si>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</si>
  <si>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</si>
  <si>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</si>
  <si>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</si>
  <si>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</si>
  <si>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</si>
  <si>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</si>
  <si>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</si>
  <si>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</si>
  <si>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</si>
  <si>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</si>
  <si>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</si>
  <si>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</si>
  <si>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</si>
  <si>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</si>
  <si>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</si>
  <si>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</si>
  <si>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</si>
  <si>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</si>
  <si>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</si>
  <si>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</si>
  <si>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</si>
  <si>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</si>
  <si>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</si>
  <si>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</si>
  <si>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</si>
  <si>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</si>
  <si>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</si>
  <si>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</si>
  <si>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</si>
  <si>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</si>
  <si>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</si>
  <si>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</si>
  <si>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</si>
  <si>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</si>
  <si>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</si>
  <si>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</si>
  <si>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</si>
  <si>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</si>
  <si>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</si>
  <si>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</si>
  <si>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</si>
  <si>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</si>
  <si>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</si>
  <si>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</si>
  <si>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</si>
  <si>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</si>
  <si>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</si>
  <si>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</si>
  <si>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</si>
  <si>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</si>
  <si>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</si>
  <si>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</si>
  <si>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</si>
  <si>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</si>
  <si>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</si>
  <si>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</si>
  <si>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</si>
  <si>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</si>
  <si>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</si>
  <si>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</si>
  <si>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</si>
  <si>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</si>
  <si>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</si>
  <si>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</si>
  <si>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</si>
  <si>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</si>
  <si>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</si>
  <si>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</si>
  <si>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</si>
  <si>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</si>
  <si>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</si>
  <si>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</si>
  <si>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</si>
  <si>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</si>
  <si>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</si>
  <si>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</si>
  <si>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</si>
  <si>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</si>
  <si>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</si>
  <si>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</si>
  <si>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</si>
  <si>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</si>
  <si>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</si>
  <si>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</si>
  <si>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</si>
  <si>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</si>
  <si>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</si>
  <si>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</si>
  <si>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</si>
  <si>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</si>
  <si>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</si>
  <si>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</si>
  <si>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</si>
  <si>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</si>
  <si>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</si>
  <si>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</si>
  <si>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</si>
  <si>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</si>
  <si>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</si>
  <si>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</si>
  <si>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</si>
  <si>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</si>
  <si>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</si>
  <si>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</si>
  <si>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</si>
  <si>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</si>
  <si>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</si>
  <si>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</si>
  <si>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</si>
  <si>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</si>
  <si>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</si>
  <si>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</si>
  <si>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</si>
  <si>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</si>
  <si>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</si>
  <si>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</si>
  <si>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</si>
  <si>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</si>
  <si>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</si>
  <si>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</si>
  <si>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</si>
  <si>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</si>
  <si>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</si>
  <si>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</si>
  <si>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</si>
  <si>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</si>
  <si>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</si>
  <si>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</si>
  <si>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</si>
  <si>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</si>
  <si>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</si>
  <si>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</si>
  <si>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</si>
  <si>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</si>
  <si>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</si>
  <si>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</si>
  <si>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</si>
  <si>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</si>
  <si>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</si>
  <si>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</si>
  <si>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</si>
  <si>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</si>
  <si>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</si>
  <si>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</si>
  <si>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</si>
  <si>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</si>
  <si>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</si>
  <si>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</si>
  <si>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</si>
  <si>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</si>
  <si>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</si>
  <si>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</si>
  <si>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</si>
  <si>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</si>
  <si>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</si>
  <si>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</si>
  <si>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</si>
  <si>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</si>
  <si>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</si>
  <si>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</si>
  <si>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</si>
  <si>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</si>
  <si>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</si>
  <si>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</si>
  <si>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</si>
  <si>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</si>
  <si>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</si>
  <si>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</si>
  <si>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</si>
  <si>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</si>
  <si>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</si>
  <si>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</si>
  <si>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</si>
  <si>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</si>
  <si>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</si>
  <si>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</si>
  <si>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</si>
  <si>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</si>
  <si>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</si>
  <si>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</si>
  <si>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</si>
  <si>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</si>
  <si>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</si>
  <si>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</si>
  <si>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</si>
  <si>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</si>
  <si>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</si>
  <si>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</si>
  <si>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</si>
  <si>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</si>
  <si>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</si>
  <si>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</si>
  <si>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</si>
  <si>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</si>
  <si>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</si>
  <si>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</si>
  <si>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</si>
  <si>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</si>
  <si>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</si>
  <si>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</si>
  <si>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</si>
  <si>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</si>
  <si>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</si>
  <si>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</si>
  <si>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</si>
  <si>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</si>
  <si>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</si>
  <si>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</si>
  <si>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</si>
  <si>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</si>
  <si>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</si>
  <si>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</si>
  <si>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</si>
  <si>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</si>
  <si>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</si>
  <si>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</si>
  <si>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</si>
  <si>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</si>
  <si>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</si>
  <si>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</si>
  <si>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</si>
  <si>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</si>
  <si>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</si>
  <si>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</si>
  <si>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</si>
  <si>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</si>
  <si>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</si>
  <si>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</si>
  <si>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</si>
  <si>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</si>
  <si>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</si>
  <si>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</si>
  <si>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</si>
  <si>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</si>
  <si>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</si>
  <si>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</si>
  <si>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</si>
  <si>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</si>
  <si>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</si>
  <si>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</si>
  <si>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</si>
  <si>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</si>
  <si>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</si>
  <si>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</si>
  <si>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</si>
  <si>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</si>
  <si>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</si>
  <si>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</si>
  <si>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</si>
  <si>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</si>
  <si>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</si>
  <si>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</si>
  <si>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</si>
  <si>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</si>
  <si>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</si>
  <si>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</si>
  <si>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</si>
  <si>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</si>
  <si>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</si>
  <si>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</si>
  <si>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</si>
  <si>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</si>
  <si>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</si>
  <si>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</si>
  <si>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</si>
  <si>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</si>
  <si>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</si>
  <si>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</si>
  <si>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</si>
  <si>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</si>
  <si>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</si>
  <si>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</si>
  <si>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</si>
  <si>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</si>
  <si>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</si>
  <si>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</si>
  <si>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</si>
  <si>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</si>
  <si>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</si>
  <si>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</si>
  <si>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</si>
  <si>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</si>
  <si>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</si>
  <si>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</si>
  <si>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</si>
  <si>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</si>
  <si>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</si>
  <si>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</si>
  <si>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</si>
  <si>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</si>
  <si>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</si>
  <si>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</si>
  <si>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</si>
  <si>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</si>
  <si>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</si>
  <si>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</si>
  <si>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</si>
  <si>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</si>
  <si>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</si>
  <si>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</si>
  <si>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</si>
  <si>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</si>
  <si>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</si>
  <si>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</si>
  <si>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</si>
  <si>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</si>
  <si>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</si>
  <si>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</si>
  <si>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</si>
  <si>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</si>
  <si>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</si>
  <si>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</si>
  <si>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</si>
  <si>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</si>
  <si>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</si>
  <si>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</si>
  <si>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</si>
  <si>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</si>
  <si>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</si>
  <si>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</si>
  <si>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</si>
  <si>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</si>
  <si>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</si>
  <si>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</si>
  <si>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</si>
  <si>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</si>
  <si>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</si>
  <si>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</si>
  <si>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</si>
  <si>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</si>
  <si>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</si>
  <si>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</si>
  <si>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</si>
  <si>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</si>
  <si>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</si>
  <si>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</si>
  <si>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</si>
  <si>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</si>
  <si>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</si>
  <si>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</si>
  <si>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</si>
  <si>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</si>
  <si>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</si>
  <si>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</si>
  <si>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</si>
  <si>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</si>
  <si>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</si>
  <si>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</si>
  <si>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</si>
  <si>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</si>
  <si>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</si>
  <si>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</si>
  <si>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</si>
  <si>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</si>
  <si>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</si>
  <si>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</si>
  <si>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</si>
  <si>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</si>
  <si>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</si>
  <si>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</si>
  <si>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</si>
  <si>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</si>
  <si>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</si>
  <si>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</si>
  <si>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</si>
  <si>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</si>
  <si>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</si>
  <si>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</si>
  <si>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</si>
  <si>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</si>
  <si>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</si>
  <si>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</si>
  <si>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</si>
  <si>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</si>
  <si>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</si>
  <si>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</si>
  <si>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</si>
  <si>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</si>
  <si>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</si>
  <si>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</si>
  <si>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</si>
  <si>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</si>
  <si>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</si>
  <si>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</si>
  <si>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</si>
  <si>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</si>
  <si>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</si>
  <si>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</si>
  <si>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</si>
  <si>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</si>
  <si>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</si>
  <si>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</si>
  <si>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</si>
  <si>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</si>
  <si>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</si>
  <si>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</si>
  <si>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</si>
  <si>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</si>
  <si>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</si>
  <si>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</si>
  <si>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</si>
  <si>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</si>
  <si>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</si>
  <si>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</si>
  <si>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</si>
  <si>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</si>
  <si>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</si>
  <si>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</si>
  <si>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</si>
  <si>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</si>
  <si>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</si>
  <si>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</si>
  <si>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</si>
  <si>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</si>
  <si>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</si>
  <si>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</si>
  <si>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</si>
  <si>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</si>
  <si>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</si>
  <si>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</si>
  <si>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</si>
  <si>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</si>
  <si>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</si>
  <si>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</si>
  <si>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</si>
  <si>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</si>
  <si>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</si>
  <si>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</si>
  <si>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</si>
  <si>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</si>
  <si>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</si>
  <si>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</si>
  <si>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</si>
  <si>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</si>
  <si>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</si>
  <si>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</si>
  <si>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</si>
  <si>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</si>
  <si>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</si>
  <si>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</si>
  <si>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</si>
  <si>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</si>
  <si>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</si>
  <si>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</si>
  <si>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</si>
  <si>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</si>
  <si>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</si>
  <si>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</si>
  <si>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</si>
  <si>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</si>
  <si>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</si>
  <si>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</si>
  <si>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</si>
  <si>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</si>
  <si>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</si>
  <si>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</si>
  <si>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</si>
  <si>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</si>
  <si>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</si>
  <si>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</si>
  <si>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</si>
  <si>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</si>
  <si>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</si>
  <si>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</si>
  <si>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</si>
  <si>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</si>
  <si>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</si>
  <si>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</si>
  <si>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</si>
  <si>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</si>
  <si>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</si>
  <si>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</si>
  <si>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</si>
  <si>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</si>
  <si>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</si>
  <si>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</si>
  <si>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</si>
  <si>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</si>
  <si>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</si>
  <si>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</si>
  <si>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</si>
  <si>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</si>
  <si>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</si>
  <si>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</si>
  <si>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</si>
  <si>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</si>
  <si>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</si>
  <si>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</si>
  <si>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</si>
  <si>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</si>
  <si>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</si>
  <si>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</si>
  <si>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</si>
  <si>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</si>
  <si>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</si>
  <si>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</si>
  <si>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</si>
  <si>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</si>
  <si>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</si>
  <si>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</si>
  <si>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</si>
  <si>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</si>
  <si>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</si>
  <si>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</si>
  <si>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</si>
  <si>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</si>
  <si>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</si>
  <si>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</si>
  <si>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</si>
  <si>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</si>
  <si>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</si>
  <si>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</si>
  <si>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</si>
  <si>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</si>
  <si>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</si>
  <si>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</si>
  <si>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</si>
  <si>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</si>
  <si>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</si>
  <si>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</si>
  <si>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</si>
  <si>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</si>
  <si>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</si>
  <si>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</si>
  <si>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</si>
  <si>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</si>
  <si>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</si>
  <si>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</si>
  <si>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</si>
  <si>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</si>
  <si>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</si>
  <si>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</si>
  <si>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</si>
  <si>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</si>
  <si>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</si>
  <si>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</si>
  <si>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</si>
  <si>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</si>
  <si>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</si>
  <si>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</si>
  <si>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</si>
  <si>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</si>
  <si>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</si>
  <si>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</si>
  <si>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</si>
  <si>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</si>
  <si>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</si>
  <si>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</si>
  <si>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</si>
  <si>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</si>
  <si>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</si>
  <si>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</si>
  <si>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</si>
  <si>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</si>
  <si>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</si>
  <si>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</si>
  <si>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</si>
  <si>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</si>
  <si>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</si>
  <si>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</si>
  <si>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</si>
  <si>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</si>
  <si>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</si>
  <si>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</si>
  <si>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</si>
  <si>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</si>
  <si>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</si>
  <si>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</si>
  <si>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</si>
  <si>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</si>
  <si>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</si>
  <si>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</si>
  <si>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</si>
  <si>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</si>
  <si>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</si>
  <si>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</si>
  <si>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</si>
  <si>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</si>
  <si>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</si>
  <si>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</si>
  <si>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</si>
  <si>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</si>
  <si>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</si>
  <si>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</si>
  <si>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</si>
  <si>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</si>
  <si>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</si>
  <si>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</si>
  <si>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</si>
  <si>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</si>
  <si>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</si>
  <si>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</si>
  <si>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</si>
  <si>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</si>
  <si>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</si>
  <si>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</si>
  <si>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</si>
  <si>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</si>
  <si>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</si>
  <si>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</si>
  <si>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</si>
  <si>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</si>
  <si>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</si>
  <si>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</si>
  <si>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</si>
  <si>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</si>
  <si>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</si>
  <si>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</si>
  <si>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</si>
  <si>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</si>
  <si>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</si>
  <si>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</si>
  <si>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</si>
  <si>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</si>
  <si>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</si>
  <si>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</si>
  <si>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</si>
  <si>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</si>
  <si>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</si>
  <si>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</si>
  <si>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</si>
  <si>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</si>
  <si>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</si>
  <si>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</si>
  <si>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</si>
  <si>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</si>
  <si>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</si>
  <si>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</si>
  <si>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</si>
  <si>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</si>
  <si>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</si>
  <si>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</si>
  <si>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</si>
  <si>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</si>
  <si>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</si>
  <si>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</si>
  <si>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</si>
  <si>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</si>
  <si>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</si>
  <si>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</si>
  <si>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</si>
  <si>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</si>
  <si>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</si>
  <si>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</si>
  <si>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</si>
  <si>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</si>
  <si>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</si>
  <si>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</si>
  <si>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</si>
  <si>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</si>
  <si>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</si>
  <si>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</si>
  <si>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</si>
  <si>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</si>
  <si>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</si>
  <si>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</si>
  <si>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</si>
  <si>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</si>
  <si>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</si>
  <si>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</si>
  <si>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</si>
  <si>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</si>
  <si>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</si>
  <si>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</si>
  <si>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</si>
  <si>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</si>
  <si>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</si>
  <si>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</si>
  <si>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</si>
  <si>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</si>
  <si>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</si>
  <si>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</si>
  <si>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</si>
  <si>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</si>
  <si>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</si>
  <si>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</si>
  <si>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</si>
  <si>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</si>
  <si>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</si>
  <si>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</si>
  <si>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</si>
  <si>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</si>
  <si>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</si>
  <si>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</si>
  <si>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</si>
  <si>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</si>
  <si>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</si>
  <si>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</si>
  <si>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</si>
  <si>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</si>
  <si>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</si>
  <si>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</si>
  <si>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</si>
  <si>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</si>
  <si>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</si>
  <si>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</si>
  <si>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</si>
  <si>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</si>
  <si>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</si>
  <si>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</si>
  <si>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</si>
  <si>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</si>
  <si>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</si>
  <si>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</si>
  <si>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</si>
  <si>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</si>
  <si>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</si>
  <si>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</si>
  <si>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</si>
  <si>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</si>
  <si>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</si>
  <si>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</si>
  <si>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</si>
  <si>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</si>
  <si>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</si>
  <si>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</si>
  <si>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</si>
  <si>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</si>
  <si>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</si>
  <si>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</si>
  <si>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</si>
  <si>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</si>
  <si>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</si>
  <si>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</si>
  <si>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</si>
  <si>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</si>
  <si>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</si>
  <si>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</si>
  <si>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</si>
  <si>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</si>
  <si>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</si>
  <si>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</si>
  <si>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</si>
  <si>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</si>
  <si>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</si>
  <si>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</si>
  <si>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</si>
  <si>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</si>
  <si>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</si>
  <si>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</si>
  <si>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</si>
  <si>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</si>
  <si>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</si>
  <si>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</si>
  <si>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</si>
  <si>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</si>
  <si>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</si>
  <si>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</si>
  <si>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</si>
  <si>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</si>
  <si>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</si>
  <si>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</si>
  <si>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</si>
  <si>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</si>
  <si>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</si>
  <si>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</si>
  <si>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</si>
  <si>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</si>
  <si>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</si>
  <si>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</si>
  <si>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</si>
  <si>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</si>
  <si>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</si>
  <si>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</si>
  <si>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</si>
  <si>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</si>
  <si>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</si>
  <si>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</si>
  <si>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</si>
  <si>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</si>
  <si>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</si>
  <si>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</si>
  <si>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</si>
  <si>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</si>
  <si>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</si>
  <si>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</si>
  <si>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</si>
  <si>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</si>
  <si>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</si>
  <si>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</si>
  <si>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</si>
  <si>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</si>
  <si>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</si>
  <si>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</si>
  <si>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</si>
  <si>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</si>
  <si>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</si>
  <si>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</si>
  <si>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</si>
  <si>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</si>
  <si>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</si>
  <si>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</si>
  <si>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</si>
  <si>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</si>
  <si>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</si>
  <si>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</si>
  <si>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</si>
  <si>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</si>
  <si>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</si>
  <si>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</si>
  <si>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</si>
  <si>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</si>
  <si>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</si>
  <si>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</si>
  <si>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</si>
  <si>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</si>
  <si>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</si>
  <si>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</si>
  <si>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</si>
  <si>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</si>
  <si>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</si>
  <si>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</si>
  <si>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</si>
  <si>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</si>
  <si>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</si>
  <si>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</si>
  <si>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</si>
  <si>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</si>
  <si>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</si>
  <si>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</si>
  <si>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</si>
  <si>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</si>
  <si>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</si>
  <si>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</si>
  <si>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</si>
  <si>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</si>
  <si>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</si>
  <si>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</si>
  <si>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</si>
  <si>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</si>
  <si>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</si>
  <si>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</si>
  <si>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</si>
  <si>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</si>
  <si>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</si>
  <si>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</si>
  <si>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</si>
  <si>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</si>
  <si>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</si>
  <si>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</si>
  <si>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</si>
  <si>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</si>
  <si>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</si>
  <si>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</si>
  <si>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</si>
  <si>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</si>
  <si>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</si>
  <si>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</si>
  <si>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</si>
  <si>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</si>
  <si>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</si>
  <si>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</si>
  <si>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</si>
  <si>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</si>
  <si>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</si>
  <si>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</si>
  <si>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</si>
  <si>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</si>
  <si>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</si>
  <si>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</si>
  <si>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</si>
  <si>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</si>
  <si>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</si>
  <si>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</si>
  <si>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</si>
  <si>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</si>
  <si>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</si>
  <si>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</si>
  <si>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</si>
  <si>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</si>
  <si>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</si>
  <si>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</si>
  <si>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</si>
  <si>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</si>
  <si>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</si>
  <si>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</si>
  <si>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</si>
  <si>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</si>
  <si>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</si>
  <si>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</si>
  <si>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</si>
  <si>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</si>
  <si>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</si>
  <si>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</si>
  <si>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</si>
  <si>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</si>
  <si>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</si>
  <si>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</si>
  <si>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</si>
  <si>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</si>
  <si>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</si>
  <si>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</si>
  <si>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</si>
  <si>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</si>
  <si>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</si>
  <si>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</si>
  <si>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</si>
  <si>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</si>
  <si>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</si>
  <si>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</si>
  <si>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</si>
  <si>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</si>
  <si>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</si>
  <si>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</si>
  <si>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</si>
  <si>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</si>
  <si>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</si>
  <si>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</si>
  <si>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</si>
  <si>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</si>
  <si>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</si>
  <si>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</si>
  <si>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</si>
  <si>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</si>
  <si>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</si>
  <si>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</si>
  <si>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</si>
  <si>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</si>
  <si>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</si>
  <si>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</si>
  <si>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</si>
  <si>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</si>
  <si>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</si>
  <si>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</si>
  <si>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</si>
  <si>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</si>
  <si>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</si>
  <si>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</si>
  <si>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</si>
  <si>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</si>
  <si>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</si>
  <si>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</si>
  <si>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</si>
  <si>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</si>
  <si>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</si>
  <si>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</si>
  <si>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</si>
  <si>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</si>
  <si>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</si>
  <si>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</si>
  <si>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</si>
  <si>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</si>
  <si>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</si>
  <si>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</si>
  <si>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</si>
  <si>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</si>
  <si>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</si>
  <si>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</si>
  <si>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</si>
  <si>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</si>
  <si>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</si>
  <si>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</si>
  <si>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</si>
  <si>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</si>
  <si>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</si>
  <si>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</si>
  <si>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</si>
  <si>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</si>
  <si>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</si>
  <si>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</si>
  <si>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</si>
  <si>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</si>
  <si>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</si>
  <si>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</si>
  <si>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</si>
  <si>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</si>
  <si>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</si>
  <si>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</si>
  <si>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</si>
  <si>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</si>
  <si>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</si>
  <si>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</si>
  <si>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</si>
  <si>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</si>
  <si>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</si>
  <si>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</si>
  <si>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</si>
  <si>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</si>
  <si>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</si>
  <si>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</si>
  <si>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</si>
  <si>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</si>
  <si>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</si>
  <si>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</si>
  <si>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</si>
  <si>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</si>
  <si>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</si>
  <si>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</si>
  <si>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</si>
  <si>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</si>
  <si>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</si>
  <si>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</si>
  <si>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</si>
  <si>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</si>
  <si>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</si>
  <si>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</si>
  <si>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</si>
  <si>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</si>
  <si>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</si>
  <si>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</si>
  <si>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</si>
  <si>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</si>
  <si>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</si>
  <si>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</si>
  <si>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</si>
  <si>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</si>
  <si>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</si>
  <si>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</si>
  <si>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</si>
  <si>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</si>
  <si>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</si>
  <si>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</si>
  <si>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</si>
  <si>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</si>
  <si>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</si>
  <si>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</si>
  <si>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</si>
  <si>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</si>
  <si>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</si>
  <si>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</si>
  <si>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</si>
  <si>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</si>
  <si>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</si>
  <si>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</si>
  <si>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</si>
  <si>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</si>
  <si>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</si>
  <si>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</si>
  <si>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</si>
  <si>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</si>
  <si>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</si>
  <si>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</si>
  <si>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</si>
  <si>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</si>
  <si>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</si>
  <si>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</si>
  <si>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</si>
  <si>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</si>
  <si>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</si>
  <si>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</si>
  <si>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</si>
  <si>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</si>
  <si>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</si>
  <si>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</si>
  <si>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</si>
  <si>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</si>
  <si>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</si>
  <si>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</si>
  <si>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</si>
  <si>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</si>
  <si>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</si>
  <si>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</si>
  <si>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</si>
  <si>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</si>
  <si>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</si>
  <si>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</si>
  <si>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</si>
  <si>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</si>
  <si>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</si>
  <si>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</si>
  <si>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</si>
  <si>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</si>
  <si>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</si>
  <si>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</si>
  <si>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</si>
  <si>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</si>
  <si>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</si>
  <si>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</si>
  <si>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</si>
  <si>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</si>
  <si>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</si>
  <si>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</si>
  <si>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</si>
  <si>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</si>
  <si>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</si>
  <si>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</si>
  <si>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</si>
  <si>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</si>
  <si>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</si>
  <si>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</si>
  <si>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</si>
  <si>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</si>
  <si>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</si>
  <si>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</si>
  <si>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</si>
  <si>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</si>
  <si>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</si>
  <si>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</si>
  <si>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</si>
  <si>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</si>
  <si>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</si>
  <si>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</si>
  <si>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</si>
  <si>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</si>
  <si>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</si>
  <si>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</si>
  <si>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</si>
  <si>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</si>
  <si>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</si>
  <si>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</si>
  <si>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</si>
  <si>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</si>
  <si>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</si>
  <si>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</si>
  <si>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</si>
  <si>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</si>
  <si>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</si>
  <si>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</si>
  <si>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</si>
  <si>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</si>
  <si>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</si>
  <si>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</si>
  <si>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</si>
  <si>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</si>
  <si>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</si>
  <si>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</si>
  <si>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</si>
  <si>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</si>
  <si>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</si>
  <si>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</si>
  <si>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</si>
  <si>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</si>
  <si>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</si>
  <si>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</si>
  <si>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</si>
  <si>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</si>
  <si>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</si>
  <si>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</si>
  <si>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</si>
  <si>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</si>
  <si>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</si>
  <si>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</si>
  <si>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</si>
  <si>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</si>
  <si>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</si>
  <si>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</si>
  <si>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</si>
  <si>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</si>
  <si>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</si>
  <si>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</si>
  <si>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</si>
  <si>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</si>
  <si>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</si>
  <si>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</si>
  <si>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</si>
  <si>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</si>
  <si>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</si>
  <si>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</si>
  <si>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</si>
  <si>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</si>
  <si>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</si>
  <si>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</si>
  <si>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</si>
  <si>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</si>
  <si>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</si>
  <si>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</si>
  <si>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</si>
  <si>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</si>
  <si>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</si>
  <si>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</si>
  <si>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</si>
  <si>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</si>
  <si>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</si>
  <si>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</si>
  <si>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</si>
  <si>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</si>
  <si>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</si>
  <si>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</si>
  <si>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</si>
  <si>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</si>
  <si>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</si>
  <si>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</si>
  <si>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</si>
  <si>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</si>
  <si>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</si>
  <si>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</si>
  <si>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</si>
  <si>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</si>
  <si>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</si>
  <si>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</si>
  <si>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</si>
  <si>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</si>
  <si>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</si>
  <si>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</si>
  <si>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</si>
  <si>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</si>
  <si>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</si>
  <si>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</si>
  <si>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</si>
  <si>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</si>
  <si>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</si>
  <si>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</si>
  <si>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</si>
  <si>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</si>
  <si>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</si>
  <si>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</si>
  <si>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</si>
  <si>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</si>
  <si>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</si>
  <si>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</si>
  <si>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</si>
  <si>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</si>
  <si>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</si>
  <si>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</si>
  <si>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</si>
  <si>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</si>
  <si>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</si>
  <si>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</si>
  <si>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</si>
  <si>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</si>
  <si>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</si>
  <si>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</si>
  <si>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</si>
  <si>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</si>
  <si>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</si>
  <si>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</si>
  <si>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</si>
  <si>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</si>
  <si>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</si>
  <si>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</si>
  <si>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</si>
  <si>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</si>
  <si>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</si>
  <si>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</si>
  <si>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</si>
  <si>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</si>
  <si>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</si>
  <si>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</si>
  <si>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</si>
  <si>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</si>
  <si>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</si>
  <si>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</si>
  <si>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</si>
  <si>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</si>
  <si>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</si>
  <si>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</si>
  <si>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</si>
  <si>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</si>
  <si>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</si>
  <si>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</si>
  <si>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</si>
  <si>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</si>
  <si>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</si>
  <si>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</si>
  <si>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</si>
  <si>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</si>
  <si>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</si>
  <si>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</si>
  <si>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</si>
  <si>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</si>
  <si>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</si>
  <si>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</si>
  <si>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</si>
  <si>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</si>
  <si>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</si>
  <si>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</si>
  <si>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</si>
  <si>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</si>
  <si>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</si>
  <si>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</si>
  <si>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</si>
  <si>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</si>
  <si>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</si>
  <si>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</si>
  <si>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</si>
  <si>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</si>
  <si>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</si>
  <si>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</si>
  <si>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</si>
  <si>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</si>
  <si>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</si>
  <si>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</si>
  <si>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</si>
  <si>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</si>
  <si>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</si>
  <si>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</si>
  <si>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</si>
  <si>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</si>
  <si>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</si>
  <si>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</si>
  <si>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</si>
  <si>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</si>
  <si>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</si>
  <si>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</si>
  <si>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</si>
  <si>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</si>
  <si>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</si>
  <si>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</si>
  <si>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</si>
  <si>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</si>
  <si>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</si>
  <si>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</si>
  <si>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</si>
  <si>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</si>
  <si>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</si>
  <si>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</si>
  <si>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</si>
  <si>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</si>
  <si>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</si>
  <si>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</si>
  <si>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</si>
  <si>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</si>
  <si>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</si>
  <si>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</si>
  <si>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</si>
  <si>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</si>
  <si>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</si>
  <si>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</si>
  <si>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</si>
  <si>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</si>
  <si>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</si>
  <si>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</si>
  <si>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</si>
  <si>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</si>
  <si>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</si>
  <si>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</si>
  <si>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</si>
  <si>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</si>
  <si>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</si>
  <si>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</si>
  <si>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</si>
  <si>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</si>
  <si>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</si>
  <si>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</si>
  <si>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</si>
  <si>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</si>
  <si>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</si>
  <si>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</si>
  <si>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</si>
  <si>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</si>
  <si>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</si>
  <si>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</si>
  <si>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</si>
  <si>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</si>
  <si>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</si>
  <si>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</si>
  <si>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</si>
  <si>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</si>
  <si>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</si>
  <si>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</si>
  <si>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</si>
  <si>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</si>
  <si>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</si>
  <si>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</si>
  <si>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</si>
  <si>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</si>
  <si>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</si>
  <si>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</si>
  <si>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</si>
  <si>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</si>
  <si>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</si>
  <si>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</si>
  <si>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</si>
  <si>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</si>
  <si>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</si>
  <si>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</si>
  <si>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</si>
  <si>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</si>
  <si>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</si>
  <si>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</si>
  <si>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</si>
  <si>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</si>
  <si>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</si>
  <si>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</si>
  <si>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</si>
  <si>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</si>
  <si>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</si>
  <si>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</si>
  <si>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</si>
  <si>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</si>
  <si>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</si>
  <si>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</si>
  <si>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</si>
  <si>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</si>
  <si>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</si>
  <si>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</si>
  <si>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</si>
  <si>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</si>
  <si>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</si>
  <si>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</si>
  <si>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</si>
  <si>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</si>
  <si>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</si>
  <si>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</si>
  <si>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</si>
  <si>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</si>
  <si>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</si>
  <si>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</si>
  <si>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</si>
  <si>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</si>
  <si>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</si>
  <si>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</si>
  <si>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</si>
  <si>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</si>
  <si>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</si>
  <si>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</si>
  <si>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</si>
  <si>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</si>
  <si>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</si>
  <si>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</si>
  <si>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</si>
  <si>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</si>
  <si>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</si>
  <si>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</si>
  <si>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</si>
  <si>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</si>
  <si>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</si>
  <si>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</si>
  <si>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</si>
  <si>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</si>
  <si>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</si>
  <si>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</si>
  <si>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</si>
  <si>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</si>
  <si>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</si>
  <si>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</si>
  <si>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</si>
  <si>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</si>
  <si>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</si>
  <si>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</si>
  <si>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</si>
  <si>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</si>
  <si>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</si>
  <si>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</si>
  <si>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</si>
  <si>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</si>
  <si>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</si>
  <si>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</si>
  <si>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</si>
  <si>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</si>
  <si>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</si>
  <si>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</si>
  <si>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</si>
  <si>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</si>
  <si>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</si>
  <si>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</si>
  <si>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</si>
  <si>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</si>
  <si>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</si>
  <si>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</si>
  <si>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</si>
  <si>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</si>
  <si>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</si>
  <si>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</si>
  <si>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</si>
  <si>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</si>
  <si>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</si>
  <si>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</si>
  <si>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</si>
  <si>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</si>
  <si>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</si>
  <si>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</si>
  <si>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</si>
  <si>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</si>
  <si>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</si>
  <si>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</si>
  <si>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</si>
  <si>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</si>
  <si>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</si>
  <si>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</si>
  <si>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</si>
  <si>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</si>
  <si>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</si>
  <si>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</si>
  <si>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</si>
  <si>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</si>
  <si>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</si>
  <si>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</si>
  <si>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</si>
  <si>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</si>
  <si>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</si>
  <si>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</si>
  <si>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</si>
  <si>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</si>
  <si>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</si>
  <si>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</si>
  <si>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</si>
  <si>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</si>
  <si>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</si>
  <si>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</si>
  <si>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</si>
  <si>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</si>
  <si>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</si>
  <si>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</si>
  <si>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</si>
  <si>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</si>
  <si>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</si>
  <si>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</si>
  <si>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</si>
  <si>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</si>
  <si>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</si>
  <si>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</si>
  <si>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</si>
  <si>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</si>
  <si>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</si>
  <si>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</si>
  <si>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</si>
  <si>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</si>
  <si>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</si>
  <si>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</si>
  <si>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</si>
  <si>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</si>
  <si>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</si>
  <si>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</si>
  <si>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</si>
  <si>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</si>
  <si>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</si>
  <si>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</si>
  <si>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</si>
  <si>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</si>
  <si>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</si>
  <si>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</si>
  <si>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</si>
  <si>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</si>
  <si>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</si>
  <si>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</si>
  <si>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</si>
  <si>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</si>
  <si>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</si>
  <si>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</si>
  <si>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</si>
  <si>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</si>
  <si>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</si>
  <si>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</si>
  <si>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</si>
  <si>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</si>
  <si>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</si>
  <si>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</si>
  <si>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</si>
  <si>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</si>
  <si>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</si>
  <si>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</si>
  <si>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</si>
  <si>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</si>
  <si>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</si>
  <si>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</si>
  <si>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</si>
  <si>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</si>
  <si>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</si>
  <si>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</si>
  <si>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</si>
  <si>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</si>
  <si>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</si>
  <si>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</si>
  <si>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</si>
  <si>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</si>
  <si>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</si>
  <si>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</si>
  <si>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</si>
  <si>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</si>
  <si>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</si>
  <si>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</si>
  <si>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</si>
  <si>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</si>
  <si>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</si>
  <si>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</si>
  <si>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</si>
  <si>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</si>
  <si>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</si>
  <si>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</si>
  <si>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</si>
  <si>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</si>
  <si>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</si>
  <si>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</si>
  <si>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</si>
  <si>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</si>
  <si>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</si>
  <si>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</si>
  <si>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</si>
  <si>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</si>
  <si>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</si>
  <si>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</si>
  <si>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</si>
  <si>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</si>
  <si>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</si>
  <si>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</si>
  <si>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</si>
  <si>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</si>
  <si>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</si>
  <si>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</si>
  <si>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</si>
  <si>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</si>
  <si>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</si>
  <si>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</si>
  <si>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</si>
  <si>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</si>
  <si>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</si>
  <si>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</si>
  <si>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</si>
  <si>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</si>
  <si>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</si>
  <si>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</si>
  <si>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</si>
  <si>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</si>
  <si>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</si>
  <si>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</si>
  <si>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</si>
  <si>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</si>
  <si>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</si>
  <si>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</si>
  <si>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</si>
  <si>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</si>
  <si>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</si>
  <si>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</si>
  <si>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</si>
  <si>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</si>
  <si>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</si>
  <si>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</si>
  <si>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</si>
  <si>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</si>
  <si>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</si>
  <si>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</si>
  <si>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</si>
  <si>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</si>
  <si>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</si>
  <si>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</si>
  <si>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</si>
  <si>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</si>
  <si>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</si>
  <si>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</si>
  <si>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</si>
  <si>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</si>
  <si>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</si>
  <si>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</si>
  <si>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</si>
  <si>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</si>
  <si>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</si>
  <si>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</si>
  <si>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</si>
  <si>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</si>
  <si>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</si>
  <si>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</si>
  <si>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</si>
  <si>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</si>
  <si>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</si>
  <si>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</si>
  <si>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</si>
  <si>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</si>
  <si>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</si>
  <si>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</si>
  <si>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</si>
  <si>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</si>
  <si>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</si>
  <si>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</si>
  <si>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</si>
  <si>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</si>
  <si>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</si>
  <si>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</si>
  <si>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</si>
  <si>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</si>
  <si>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</si>
  <si>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</si>
  <si>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</si>
  <si>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</si>
  <si>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</si>
  <si>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</si>
  <si>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</si>
  <si>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</si>
  <si>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</si>
  <si>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</si>
  <si>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</si>
  <si>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</si>
  <si>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</si>
  <si>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</si>
  <si>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</si>
  <si>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</si>
  <si>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</si>
  <si>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</si>
  <si>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</si>
  <si>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</si>
  <si>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</si>
  <si>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</si>
  <si>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</si>
  <si>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</si>
  <si>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</si>
  <si>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</si>
  <si>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</si>
  <si>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</si>
  <si>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</si>
  <si>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</si>
  <si>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</si>
  <si>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</si>
  <si>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</si>
  <si>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</si>
  <si>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</si>
  <si>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</si>
  <si>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</si>
  <si>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</si>
  <si>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</si>
  <si>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</si>
  <si>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</si>
  <si>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</si>
  <si>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</si>
  <si>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</si>
  <si>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</si>
  <si>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</si>
  <si>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</si>
  <si>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</si>
  <si>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</si>
  <si>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</si>
  <si>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</si>
  <si>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</si>
  <si>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</si>
  <si>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</si>
  <si>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</si>
  <si>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</si>
  <si>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</si>
  <si>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</si>
  <si>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</si>
  <si>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</si>
  <si>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</si>
  <si>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</si>
  <si>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</si>
  <si>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</si>
  <si>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</si>
  <si>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</si>
  <si>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</si>
  <si>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</si>
  <si>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</si>
  <si>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</si>
  <si>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</si>
  <si>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</si>
  <si>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</si>
  <si>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</si>
  <si>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</si>
  <si>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</si>
  <si>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</si>
  <si>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</si>
  <si>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</si>
  <si>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</si>
  <si>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</si>
  <si>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</si>
  <si>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</si>
  <si>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</si>
  <si>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</si>
  <si>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</si>
  <si>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</si>
  <si>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</si>
  <si>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</si>
  <si>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</si>
  <si>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</si>
  <si>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</si>
  <si>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</si>
  <si>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</si>
  <si>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</si>
  <si>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</si>
  <si>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</si>
  <si>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</si>
  <si>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</si>
  <si>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</si>
  <si>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</si>
  <si>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</si>
  <si>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</si>
  <si>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</si>
  <si>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</si>
  <si>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</si>
  <si>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</si>
  <si>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</si>
  <si>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</si>
  <si>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</si>
  <si>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</si>
  <si>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</si>
  <si>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</si>
  <si>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</si>
  <si>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</si>
  <si>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</si>
  <si>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</si>
  <si>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</si>
  <si>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</si>
  <si>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</si>
  <si>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</si>
  <si>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</si>
  <si>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</si>
  <si>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</si>
  <si>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</si>
  <si>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</si>
  <si>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</si>
  <si>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</si>
  <si>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</si>
  <si>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</si>
  <si>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</si>
  <si>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</si>
  <si>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</si>
  <si>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</si>
  <si>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</si>
  <si>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</si>
  <si>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</si>
  <si>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</si>
  <si>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</si>
  <si>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</si>
  <si>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</si>
  <si>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</si>
  <si>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</si>
  <si>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</si>
  <si>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</si>
  <si>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</si>
  <si>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</si>
  <si>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</si>
  <si>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</si>
  <si>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</si>
  <si>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</si>
  <si>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</si>
  <si>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</si>
  <si>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</si>
  <si>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</si>
  <si>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</si>
  <si>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</si>
  <si>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</si>
  <si>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</si>
  <si>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</si>
  <si>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</si>
  <si>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</si>
  <si>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</si>
  <si>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</si>
  <si>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</si>
  <si>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</si>
  <si>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</si>
  <si>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</si>
  <si>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</si>
  <si>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</si>
  <si>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</si>
  <si>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</si>
  <si>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</si>
  <si>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</si>
  <si>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</si>
  <si>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</si>
  <si>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</si>
  <si>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</si>
  <si>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</si>
  <si>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</si>
  <si>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</si>
  <si>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</si>
  <si>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</si>
  <si>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</si>
  <si>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</si>
  <si>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</si>
  <si>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</si>
  <si>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</si>
  <si>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</si>
  <si>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</si>
  <si>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</si>
  <si>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</si>
  <si>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</si>
  <si>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</si>
  <si>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</si>
  <si>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</si>
  <si>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</si>
  <si>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</si>
  <si>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</si>
  <si>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</si>
  <si>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</si>
  <si>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</si>
  <si>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</si>
  <si>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</si>
  <si>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</si>
  <si>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</si>
  <si>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</si>
  <si>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</si>
  <si>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</si>
  <si>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</si>
  <si>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</si>
  <si>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</si>
  <si>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</si>
  <si>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</si>
  <si>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</si>
  <si>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</si>
  <si>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</si>
  <si>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</si>
  <si>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</si>
  <si>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</si>
  <si>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</si>
  <si>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</si>
  <si>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</si>
  <si>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</si>
  <si>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</si>
  <si>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</si>
  <si>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</si>
  <si>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</si>
  <si>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</si>
  <si>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</si>
  <si>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</si>
  <si>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</si>
  <si>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</si>
  <si>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</si>
  <si>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</si>
  <si>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</si>
  <si>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</si>
  <si>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</si>
  <si>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</si>
  <si>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</si>
  <si>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</si>
  <si>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</si>
  <si>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</si>
  <si>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</si>
  <si>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</si>
  <si>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</si>
  <si>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</si>
  <si>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</si>
  <si>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</si>
  <si>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</si>
  <si>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</si>
  <si>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</si>
  <si>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</si>
  <si>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</si>
  <si>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</si>
  <si>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</si>
  <si>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</si>
  <si>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</si>
  <si>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</si>
  <si>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</si>
  <si>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</si>
  <si>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</si>
  <si>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</si>
  <si>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</si>
  <si>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</si>
  <si>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</si>
  <si>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</si>
  <si>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</si>
  <si>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</si>
  <si>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</si>
  <si>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</si>
  <si>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</si>
  <si>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</si>
  <si>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</si>
  <si>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</si>
  <si>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</si>
  <si>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</si>
  <si>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</si>
  <si>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</si>
  <si>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</si>
  <si>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</si>
  <si>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</si>
  <si>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</si>
  <si>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</si>
  <si>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</si>
  <si>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</si>
  <si>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</si>
  <si>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</si>
  <si>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</si>
  <si>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</si>
  <si>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</si>
  <si>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</si>
  <si>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</si>
  <si>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</si>
  <si>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</si>
  <si>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</si>
  <si>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</si>
  <si>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</si>
  <si>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</si>
  <si>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</si>
  <si>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</si>
  <si>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</si>
  <si>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</si>
  <si>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</si>
  <si>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</si>
  <si>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</si>
  <si>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</si>
  <si>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</si>
  <si>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</si>
  <si>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</si>
  <si>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</si>
  <si>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</si>
  <si>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</si>
  <si>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</si>
  <si>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</si>
  <si>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</si>
  <si>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</si>
  <si>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</si>
  <si>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</si>
  <si>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</si>
  <si>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</si>
  <si>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</si>
  <si>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</si>
  <si>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</si>
  <si>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</si>
  <si>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</si>
  <si>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</si>
  <si>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</si>
  <si>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</si>
  <si>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</si>
  <si>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</si>
  <si>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</si>
  <si>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</si>
  <si>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</si>
  <si>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</si>
  <si>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</si>
  <si>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</si>
  <si>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</si>
  <si>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</si>
  <si>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</si>
  <si>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</si>
  <si>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</si>
  <si>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</si>
  <si>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</si>
  <si>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</si>
  <si>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</si>
  <si>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</si>
  <si>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</si>
  <si>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</si>
  <si>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</si>
  <si>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</si>
  <si>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</si>
  <si>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</si>
  <si>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</si>
  <si>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</si>
  <si>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</si>
  <si>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</si>
  <si>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</si>
  <si>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</si>
  <si>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</si>
  <si>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</si>
  <si>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</si>
  <si>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</si>
  <si>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</si>
  <si>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</si>
  <si>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</si>
  <si>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</si>
  <si>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</si>
  <si>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</si>
  <si>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</si>
  <si>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</si>
  <si>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</si>
  <si>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</si>
  <si>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</si>
  <si>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</si>
  <si>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</si>
  <si>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</si>
  <si>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</si>
  <si>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</si>
  <si>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</si>
  <si>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</si>
  <si>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</si>
  <si>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</si>
  <si>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</si>
  <si>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</si>
  <si>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</si>
  <si>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</si>
  <si>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</si>
  <si>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</si>
  <si>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</si>
  <si>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</si>
  <si>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</si>
  <si>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</si>
  <si>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</si>
  <si>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</si>
  <si>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</si>
  <si>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</si>
  <si>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</si>
  <si>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</si>
  <si>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</si>
  <si>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</si>
  <si>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</si>
  <si>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</si>
  <si>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</si>
  <si>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</si>
  <si>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</si>
  <si>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</si>
  <si>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</si>
  <si>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</si>
  <si>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</si>
  <si>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</si>
  <si>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</si>
  <si>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</si>
  <si>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</si>
  <si>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</si>
  <si>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</si>
  <si>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</si>
  <si>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</si>
  <si>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</si>
  <si>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</si>
  <si>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</si>
  <si>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</si>
  <si>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</si>
  <si>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</si>
  <si>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</si>
  <si>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</si>
  <si>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</si>
  <si>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</si>
  <si>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</si>
  <si>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</si>
  <si>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</si>
  <si>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</si>
  <si>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</si>
  <si>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</si>
  <si>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</si>
  <si>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</si>
  <si>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</si>
  <si>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</si>
  <si>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</si>
  <si>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</si>
  <si>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</si>
  <si>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</si>
  <si>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</si>
  <si>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</si>
  <si>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</si>
  <si>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</si>
  <si>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</si>
  <si>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</si>
  <si>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</si>
  <si>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</si>
  <si>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</si>
  <si>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</si>
  <si>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</si>
  <si>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</si>
  <si>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</si>
  <si>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</si>
  <si>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</si>
  <si>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</si>
  <si>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</si>
  <si>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</si>
  <si>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</si>
  <si>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</si>
  <si>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</si>
  <si>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</si>
  <si>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</si>
  <si>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</si>
  <si>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</si>
  <si>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</si>
  <si>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</si>
  <si>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</si>
  <si>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</si>
  <si>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</si>
  <si>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</si>
  <si>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</si>
  <si>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</si>
  <si>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</si>
  <si>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</si>
  <si>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</si>
  <si>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</si>
  <si>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</si>
  <si>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</si>
  <si>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</si>
  <si>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</si>
  <si>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</si>
  <si>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</si>
  <si>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</si>
  <si>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</si>
  <si>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</si>
  <si>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</si>
  <si>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</si>
  <si>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</si>
  <si>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</si>
  <si>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</si>
  <si>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</si>
  <si>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</si>
  <si>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</si>
  <si>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</si>
  <si>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</si>
  <si>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</si>
  <si>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</si>
  <si>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</si>
  <si>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</si>
  <si>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</si>
  <si>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</si>
  <si>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</si>
  <si>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</si>
  <si>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</si>
  <si>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</si>
  <si>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</si>
  <si>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</si>
  <si>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</si>
  <si>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</si>
  <si>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</si>
  <si>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</si>
  <si>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</si>
  <si>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</si>
  <si>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</si>
  <si>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</si>
  <si>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</si>
  <si>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</si>
  <si>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</si>
  <si>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</si>
  <si>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</si>
  <si>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</si>
  <si>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</si>
  <si>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</si>
  <si>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</si>
  <si>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</si>
  <si>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</si>
  <si>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</si>
  <si>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</si>
  <si>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</si>
  <si>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</si>
  <si>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</si>
  <si>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</si>
  <si>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</si>
  <si>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</si>
  <si>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</si>
  <si>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</si>
  <si>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</si>
  <si>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</si>
  <si>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</si>
  <si>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</si>
  <si>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</si>
  <si>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</si>
  <si>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</si>
  <si>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</si>
  <si>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</si>
  <si>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</si>
  <si>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</si>
  <si>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</si>
  <si>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</si>
  <si>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</si>
  <si>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</si>
  <si>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</si>
  <si>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</si>
  <si>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</si>
  <si>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</si>
  <si>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</si>
  <si>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</si>
  <si>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</si>
  <si>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</si>
  <si>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</si>
  <si>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</si>
  <si>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</si>
  <si>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</si>
  <si>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</si>
  <si>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</si>
  <si>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</si>
  <si>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</si>
  <si>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</si>
  <si>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</si>
  <si>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</si>
  <si>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</si>
  <si>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</si>
  <si>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</si>
  <si>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</si>
  <si>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</si>
  <si>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</si>
  <si>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</si>
  <si>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</si>
  <si>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</si>
  <si>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</si>
  <si>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</si>
  <si>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</si>
  <si>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</si>
  <si>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</si>
  <si>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</si>
  <si>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</si>
  <si>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</si>
  <si>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</si>
  <si>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</si>
  <si>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</si>
  <si>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</si>
  <si>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</si>
  <si>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</si>
  <si>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</si>
  <si>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</si>
  <si>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</si>
  <si>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</si>
  <si>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</si>
  <si>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</si>
  <si>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</si>
  <si>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</si>
  <si>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</si>
  <si>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</si>
  <si>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</si>
  <si>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</si>
  <si>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</si>
  <si>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</si>
  <si>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</si>
  <si>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</si>
  <si>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</si>
  <si>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</si>
  <si>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</si>
  <si>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</si>
  <si>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</si>
  <si>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</si>
  <si>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</si>
  <si>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</si>
  <si>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</si>
  <si>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</si>
  <si>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</si>
  <si>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</si>
  <si>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</si>
  <si>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</si>
  <si>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</si>
  <si>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</si>
  <si>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</si>
  <si>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</si>
  <si>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</si>
  <si>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</si>
  <si>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</si>
  <si>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</si>
  <si>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</si>
  <si>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</si>
  <si>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</si>
  <si>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</si>
  <si>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</si>
  <si>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</si>
  <si>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</si>
  <si>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</si>
  <si>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</si>
  <si>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</si>
  <si>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</si>
  <si>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</si>
  <si>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</si>
  <si>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</si>
  <si>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</si>
  <si>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</si>
  <si>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</si>
  <si>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</si>
  <si>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</si>
  <si>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</si>
  <si>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</si>
  <si>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</si>
  <si>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</si>
  <si>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</si>
  <si>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</si>
  <si>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</si>
  <si>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</si>
  <si>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</si>
  <si>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</si>
  <si>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</si>
  <si>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</si>
  <si>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</si>
  <si>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</si>
  <si>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</si>
  <si>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</si>
  <si>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</si>
  <si>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</si>
  <si>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</si>
  <si>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</si>
  <si>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</si>
  <si>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</si>
  <si>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</si>
  <si>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</si>
  <si>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</si>
  <si>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</si>
  <si>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</si>
  <si>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</si>
  <si>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</si>
  <si>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</si>
  <si>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</si>
  <si>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</si>
  <si>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</si>
  <si>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</si>
  <si>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</si>
  <si>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</si>
  <si>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</si>
  <si>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</si>
  <si>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</si>
  <si>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</si>
  <si>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</si>
  <si>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</si>
  <si>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</si>
  <si>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</si>
  <si>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</si>
  <si>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</si>
  <si>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</si>
  <si>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</si>
  <si>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</si>
  <si>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</si>
  <si>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</si>
  <si>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</si>
  <si>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</si>
  <si>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</si>
  <si>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</si>
  <si>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</si>
  <si>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</si>
  <si>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</si>
  <si>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</si>
  <si>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</si>
  <si>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</si>
  <si>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</si>
  <si>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</si>
  <si>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</si>
  <si>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</si>
  <si>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</si>
  <si>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</si>
  <si>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</si>
  <si>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</si>
  <si>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</si>
  <si>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</si>
  <si>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</si>
  <si>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</si>
  <si>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</si>
  <si>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</si>
  <si>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</si>
  <si>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</si>
  <si>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</si>
  <si>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</si>
  <si>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</si>
  <si>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</si>
  <si>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</si>
  <si>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</si>
  <si>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</si>
  <si>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</si>
  <si>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</si>
  <si>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</si>
  <si>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</si>
  <si>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</si>
  <si>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</si>
  <si>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</si>
  <si>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</si>
  <si>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</si>
  <si>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</si>
  <si>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</si>
  <si>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</si>
  <si>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</si>
  <si>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</si>
  <si>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</si>
  <si>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</si>
  <si>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</si>
  <si>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</si>
  <si>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</si>
  <si>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</si>
  <si>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</si>
  <si>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</si>
  <si>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</si>
  <si>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</si>
  <si>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</si>
  <si>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</si>
  <si>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</si>
  <si>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</si>
  <si>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</si>
  <si>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</si>
  <si>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</si>
  <si>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</si>
  <si>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</si>
  <si>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</si>
  <si>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</si>
  <si>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</si>
  <si>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</si>
  <si>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</si>
  <si>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</si>
  <si>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</si>
  <si>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</si>
  <si>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</si>
  <si>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</si>
  <si>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</si>
  <si>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</si>
  <si>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</si>
  <si>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</si>
  <si>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</si>
  <si>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</si>
  <si>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</si>
  <si>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</si>
  <si>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</si>
  <si>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</si>
  <si>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</si>
  <si>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</si>
  <si>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</si>
  <si>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</si>
  <si>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</si>
  <si>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</si>
  <si>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</si>
  <si>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</si>
  <si>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</si>
  <si>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</si>
  <si>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</si>
  <si>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</si>
  <si>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</si>
  <si>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</si>
  <si>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</si>
  <si>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</si>
  <si>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</si>
  <si>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</si>
  <si>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</si>
  <si>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</si>
  <si>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</si>
  <si>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</si>
  <si>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</si>
  <si>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</si>
  <si>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</si>
  <si>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</si>
  <si>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</si>
  <si>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</si>
  <si>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</si>
  <si>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</si>
  <si>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</si>
  <si>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</si>
  <si>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</si>
  <si>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</si>
  <si>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</si>
  <si>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</si>
  <si>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</si>
  <si>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</si>
  <si>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</si>
  <si>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</si>
  <si>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</si>
  <si>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</si>
  <si>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</si>
  <si>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</si>
  <si>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</si>
  <si>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</si>
  <si>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</si>
  <si>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</si>
  <si>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</si>
  <si>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</si>
  <si>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</si>
  <si>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</si>
  <si>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</si>
  <si>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</si>
  <si>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</si>
  <si>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</si>
  <si>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</si>
  <si>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</si>
  <si>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</si>
  <si>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</si>
  <si>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</si>
  <si>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</si>
  <si>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</si>
  <si>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</si>
  <si>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</si>
  <si>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</si>
  <si>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</si>
  <si>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</si>
  <si>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</si>
  <si>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</si>
  <si>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</si>
  <si>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</si>
  <si>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</si>
  <si>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</si>
  <si>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</si>
  <si>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</si>
  <si>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</si>
  <si>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</si>
  <si>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</si>
  <si>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</si>
  <si>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</si>
  <si>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</si>
  <si>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</si>
  <si>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</si>
  <si>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</si>
  <si>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</si>
  <si>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</si>
  <si>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</si>
  <si>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</si>
  <si>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</si>
  <si>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</si>
  <si>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</si>
  <si>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</si>
  <si>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</si>
  <si>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</si>
  <si>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</si>
  <si>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</si>
  <si>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</si>
  <si>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</si>
  <si>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</si>
  <si>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</si>
  <si>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</si>
  <si>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</si>
  <si>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</si>
  <si>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</si>
  <si>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</si>
  <si>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</si>
  <si>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</si>
  <si>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</si>
  <si>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</si>
  <si>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</si>
  <si>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</si>
  <si>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</si>
  <si>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</si>
  <si>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</si>
  <si>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</si>
  <si>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</si>
  <si>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</si>
  <si>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</si>
  <si>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</si>
  <si>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</si>
  <si>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</si>
  <si>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</si>
  <si>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</si>
  <si>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</si>
  <si>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</si>
  <si>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</si>
  <si>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</si>
  <si>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</si>
  <si>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</si>
  <si>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</si>
  <si>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</si>
  <si>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</si>
  <si>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</si>
  <si>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</si>
  <si>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</si>
  <si>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</si>
  <si>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</si>
  <si>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</si>
  <si>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</si>
  <si>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</si>
  <si>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</si>
  <si>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</si>
  <si>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</si>
  <si>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</si>
  <si>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</si>
  <si>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</si>
  <si>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</si>
  <si>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</si>
  <si>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</si>
  <si>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</si>
  <si>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</si>
  <si>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</si>
  <si>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</si>
  <si>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</si>
  <si>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</si>
  <si>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</si>
  <si>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</si>
  <si>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</si>
  <si>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</si>
  <si>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</si>
  <si>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</si>
  <si>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</si>
  <si>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</si>
  <si>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</si>
  <si>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</si>
  <si>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</si>
  <si>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</si>
  <si>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</si>
  <si>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</si>
  <si>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</si>
  <si>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</si>
  <si>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</si>
  <si>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</si>
  <si>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</si>
  <si>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</si>
  <si>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</si>
  <si>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</si>
  <si>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</si>
  <si>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</si>
  <si>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</si>
  <si>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</si>
  <si>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</si>
  <si>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</si>
  <si>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</si>
  <si>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</si>
  <si>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</si>
  <si>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</si>
  <si>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</si>
  <si>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</si>
  <si>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</si>
  <si>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</si>
  <si>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</si>
  <si>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</si>
  <si>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</si>
  <si>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</si>
  <si>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</si>
  <si>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</si>
  <si>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</si>
  <si>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</si>
  <si>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</si>
  <si>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</si>
  <si>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</si>
  <si>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</si>
  <si>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</si>
  <si>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</si>
  <si>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</si>
  <si>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</si>
  <si>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</si>
  <si>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</si>
  <si>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</si>
  <si>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</si>
  <si>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</si>
  <si>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</si>
  <si>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</si>
  <si>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</si>
  <si>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</si>
  <si>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</si>
  <si>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</si>
  <si>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</si>
  <si>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</si>
  <si>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</si>
  <si>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</si>
  <si>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</si>
  <si>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</si>
  <si>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</si>
  <si>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</si>
  <si>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</si>
  <si>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</si>
  <si>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</si>
  <si>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</si>
  <si>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</si>
  <si>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</si>
  <si>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</si>
  <si>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</si>
  <si>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</si>
  <si>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</si>
  <si>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</si>
  <si>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</si>
  <si>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</si>
  <si>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</si>
  <si>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</si>
  <si>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</si>
  <si>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</si>
  <si>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</si>
  <si>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</si>
  <si>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</si>
  <si>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</si>
  <si>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</si>
  <si>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</si>
  <si>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</si>
  <si>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</si>
  <si>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</si>
  <si>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</si>
  <si>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</si>
  <si>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</si>
  <si>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</si>
  <si>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</si>
  <si>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</si>
  <si>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</si>
  <si>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</si>
  <si>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</si>
  <si>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</si>
  <si>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</si>
  <si>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</si>
  <si>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</si>
  <si>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</si>
  <si>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</si>
  <si>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</si>
  <si>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</si>
  <si>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</si>
  <si>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</si>
  <si>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</si>
  <si>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</si>
  <si>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</si>
  <si>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</si>
  <si>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</si>
  <si>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</si>
  <si>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</si>
  <si>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</si>
  <si>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</si>
  <si>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</si>
  <si>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</si>
  <si>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</si>
  <si>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</si>
  <si>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</si>
  <si>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</si>
  <si>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</si>
  <si>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</si>
  <si>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</si>
  <si>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</si>
  <si>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</si>
  <si>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</si>
  <si>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</si>
  <si>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</si>
  <si>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</si>
  <si>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</si>
  <si>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</si>
  <si>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</si>
  <si>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</si>
  <si>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</si>
  <si>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</si>
  <si>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</si>
  <si>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</si>
  <si>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</si>
  <si>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</si>
  <si>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</si>
  <si>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</si>
  <si>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</si>
  <si>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</si>
  <si>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</si>
  <si>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</si>
  <si>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</si>
  <si>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</si>
  <si>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</si>
  <si>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</si>
  <si>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</si>
  <si>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</si>
  <si>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</si>
  <si>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</si>
  <si>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</si>
  <si>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</si>
  <si>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</si>
  <si>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</si>
  <si>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</si>
  <si>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</si>
  <si>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</si>
  <si>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</si>
  <si>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</si>
  <si>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</si>
  <si>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</si>
  <si>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</si>
  <si>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</si>
  <si>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</si>
  <si>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</si>
  <si>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</si>
  <si>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</si>
  <si>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</si>
  <si>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</si>
  <si>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</si>
  <si>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</si>
  <si>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</si>
  <si>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</si>
  <si>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</si>
  <si>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</si>
  <si>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</si>
  <si>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</si>
  <si>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</si>
  <si>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</si>
  <si>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</si>
  <si>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</si>
  <si>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</si>
  <si>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</si>
  <si>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</si>
  <si>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</si>
  <si>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</si>
  <si>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</si>
  <si>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</si>
  <si>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</si>
  <si>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</si>
  <si>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</si>
  <si>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</si>
  <si>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</si>
  <si>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</si>
  <si>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</si>
  <si>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</si>
  <si>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</si>
  <si>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</si>
  <si>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</si>
  <si>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</si>
  <si>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</si>
  <si>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</si>
  <si>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</si>
  <si>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</si>
  <si>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</si>
  <si>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</si>
  <si>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</si>
  <si>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</si>
  <si>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</si>
  <si>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</si>
  <si>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</si>
  <si>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</si>
  <si>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</si>
  <si>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</si>
  <si>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</si>
  <si>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</si>
  <si>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</si>
  <si>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</si>
  <si>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</si>
  <si>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</si>
  <si>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</si>
  <si>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</si>
  <si>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</si>
  <si>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</si>
  <si>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</si>
  <si>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</si>
  <si>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</si>
  <si>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</si>
  <si>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</si>
  <si>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</si>
  <si>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</si>
  <si>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</si>
  <si>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</si>
  <si>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</si>
  <si>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</si>
  <si>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</si>
  <si>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</si>
  <si>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</si>
  <si>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</si>
  <si>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</si>
  <si>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</si>
  <si>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</si>
  <si>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</si>
  <si>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</si>
  <si>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</si>
  <si>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</si>
  <si>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</si>
  <si>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</si>
  <si>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</si>
  <si>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</si>
  <si>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</si>
  <si>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</si>
  <si>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</si>
  <si>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</si>
  <si>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</si>
  <si>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</si>
  <si>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</si>
  <si>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</si>
  <si>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</si>
  <si>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</si>
  <si>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</si>
  <si>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</si>
  <si>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</si>
  <si>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</si>
  <si>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</si>
  <si>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</si>
  <si>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</si>
  <si>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</si>
  <si>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</si>
  <si>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</si>
  <si>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</si>
  <si>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</si>
  <si>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</si>
  <si>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</si>
  <si>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</si>
  <si>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</si>
  <si>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</si>
  <si>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</si>
  <si>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</si>
  <si>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</si>
  <si>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</si>
  <si>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</si>
  <si>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</si>
  <si>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</si>
  <si>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</si>
  <si>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</si>
  <si>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</si>
  <si>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</si>
  <si>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</si>
  <si>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</si>
  <si>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</si>
  <si>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</si>
  <si>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</si>
  <si>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</si>
  <si>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</si>
  <si>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</si>
  <si>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</si>
  <si>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</si>
  <si>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</si>
  <si>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</si>
  <si>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</si>
  <si>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</si>
  <si>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</si>
  <si>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</si>
  <si>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</si>
  <si>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</si>
  <si>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</si>
  <si>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</si>
  <si>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</si>
  <si>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</si>
  <si>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</si>
  <si>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</si>
  <si>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</si>
  <si>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</si>
  <si>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</si>
  <si>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</si>
  <si>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</si>
  <si>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</si>
  <si>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</si>
  <si>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</si>
  <si>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</si>
  <si>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</si>
  <si>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</si>
  <si>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</si>
  <si>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</si>
  <si>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</si>
  <si>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</si>
  <si>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</si>
  <si>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</si>
  <si>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</si>
  <si>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</si>
  <si>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</si>
  <si>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</si>
  <si>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</si>
  <si>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</si>
  <si>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</si>
  <si>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</si>
  <si>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</si>
  <si>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</si>
  <si>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</si>
  <si>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</si>
  <si>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</si>
  <si>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</si>
  <si>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</si>
  <si>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</si>
  <si>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</si>
  <si>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</si>
  <si>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</si>
  <si>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</si>
  <si>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</si>
  <si>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</si>
  <si>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</si>
  <si>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</si>
  <si>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</si>
  <si>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</si>
  <si>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</si>
  <si>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</si>
  <si>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</si>
  <si>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</si>
  <si>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</si>
  <si>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</si>
  <si>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</si>
  <si>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</si>
  <si>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</si>
  <si>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</si>
  <si>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</si>
  <si>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</si>
  <si>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</si>
  <si>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</si>
  <si>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</si>
  <si>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</si>
  <si>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</si>
  <si>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</si>
  <si>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</si>
  <si>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</si>
  <si>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</si>
  <si>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</si>
  <si>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</si>
  <si>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</si>
  <si>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</si>
  <si>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</si>
  <si>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</si>
  <si>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</si>
  <si>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</si>
  <si>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</si>
  <si>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</si>
  <si>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</si>
  <si>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</si>
  <si>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</si>
  <si>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</si>
  <si>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</si>
  <si>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</si>
  <si>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</si>
  <si>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</si>
  <si>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</si>
  <si>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</si>
  <si>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</si>
  <si>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</si>
  <si>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</si>
  <si>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</si>
  <si>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</si>
  <si>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</si>
  <si>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</si>
  <si>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</si>
  <si>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</si>
  <si>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</si>
  <si>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</si>
  <si>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</si>
  <si>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</si>
  <si>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</si>
  <si>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</si>
  <si>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</si>
  <si>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</si>
  <si>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</si>
  <si>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</si>
  <si>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</si>
  <si>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</si>
  <si>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</si>
  <si>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</si>
  <si>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</si>
  <si>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</si>
  <si>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</si>
  <si>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</si>
  <si>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</si>
  <si>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</si>
  <si>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</si>
  <si>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</si>
  <si>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</si>
  <si>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</si>
  <si>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</si>
  <si>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</si>
  <si>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</si>
  <si>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</si>
  <si>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</si>
  <si>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</si>
  <si>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</si>
  <si>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</si>
  <si>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</si>
  <si>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</si>
  <si>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</si>
  <si>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</si>
  <si>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</si>
  <si>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</si>
  <si>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</si>
  <si>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</si>
  <si>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</si>
  <si>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</si>
  <si>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</si>
  <si>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</si>
  <si>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</si>
  <si>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</si>
  <si>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</si>
  <si>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</si>
  <si>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</si>
  <si>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</si>
  <si>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</si>
  <si>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</si>
  <si>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</si>
  <si>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</si>
  <si>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</si>
  <si>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</si>
  <si>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</si>
  <si>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</si>
  <si>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</si>
  <si>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</si>
  <si>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</si>
  <si>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</si>
  <si>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</si>
  <si>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</si>
  <si>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</si>
  <si>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</si>
  <si>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</si>
  <si>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</si>
  <si>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</si>
  <si>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</si>
  <si>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</si>
  <si>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</si>
  <si>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</si>
  <si>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</si>
  <si>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</si>
  <si>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</si>
  <si>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</si>
  <si>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</si>
  <si>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</si>
  <si>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</si>
  <si>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</si>
  <si>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</si>
  <si>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</si>
  <si>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</si>
  <si>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</si>
  <si>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</si>
  <si>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</si>
  <si>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</si>
  <si>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</si>
  <si>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</si>
  <si>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</si>
  <si>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</si>
  <si>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</si>
  <si>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</si>
  <si>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</si>
  <si>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</si>
  <si>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</si>
  <si>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</si>
  <si>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</si>
  <si>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</si>
  <si>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</si>
  <si>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</si>
  <si>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</si>
  <si>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</si>
  <si>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</si>
  <si>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</si>
  <si>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</si>
  <si>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</si>
  <si>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</si>
  <si>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</si>
  <si>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</si>
  <si>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</si>
  <si>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</si>
  <si>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</si>
  <si>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</si>
  <si>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</si>
  <si>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</si>
  <si>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</si>
  <si>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</si>
  <si>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</si>
  <si>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</si>
  <si>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</si>
  <si>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</si>
  <si>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</si>
  <si>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</si>
  <si>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</si>
  <si>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</si>
  <si>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</si>
  <si>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</si>
  <si>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</si>
  <si>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</si>
  <si>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</si>
  <si>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</si>
  <si>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</si>
  <si>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</si>
  <si>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</si>
  <si>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</si>
  <si>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</si>
  <si>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</si>
  <si>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</si>
  <si>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</si>
  <si>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</si>
  <si>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</si>
  <si>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</si>
  <si>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</si>
  <si>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</si>
  <si>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</si>
  <si>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</si>
  <si>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</si>
  <si>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</si>
  <si>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</si>
  <si>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</si>
  <si>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</si>
  <si>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</si>
  <si>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</si>
  <si>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</si>
  <si>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</si>
  <si>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</si>
  <si>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</si>
  <si>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</si>
  <si>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</si>
  <si>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</si>
  <si>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</si>
  <si>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</si>
  <si>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</si>
  <si>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</si>
  <si>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</si>
  <si>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</si>
  <si>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</si>
  <si>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</si>
  <si>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</si>
  <si>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</si>
  <si>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</si>
  <si>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</si>
  <si>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</si>
  <si>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</si>
  <si>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</si>
  <si>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</si>
  <si>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</si>
  <si>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</si>
  <si>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</si>
  <si>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</si>
  <si>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</si>
  <si>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</si>
  <si>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</si>
  <si>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</si>
  <si>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</si>
  <si>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</si>
  <si>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</si>
  <si>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</si>
  <si>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</si>
  <si>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</si>
  <si>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</si>
  <si>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</si>
  <si>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</si>
  <si>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</si>
  <si>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</si>
  <si>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</si>
  <si>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</si>
  <si>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</si>
  <si>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</si>
  <si>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</si>
  <si>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</si>
  <si>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</si>
  <si>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</si>
  <si>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</si>
  <si>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</si>
  <si>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</si>
  <si>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</si>
  <si>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</si>
  <si>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</si>
  <si>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</si>
  <si>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</si>
  <si>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</si>
  <si>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</si>
  <si>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</si>
  <si>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</si>
  <si>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</si>
  <si>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</si>
  <si>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</si>
  <si>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</si>
  <si>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</si>
  <si>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</si>
  <si>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</si>
  <si>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</si>
  <si>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</si>
  <si>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</si>
  <si>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</si>
  <si>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</si>
  <si>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</si>
  <si>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</si>
  <si>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</si>
  <si>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</si>
  <si>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</si>
  <si>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</si>
  <si>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</si>
  <si>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</si>
  <si>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</si>
  <si>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</si>
  <si>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</si>
  <si>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</si>
  <si>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</si>
  <si>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</si>
  <si>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</si>
  <si>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</si>
  <si>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</si>
  <si>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</si>
  <si>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</si>
  <si>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</si>
  <si>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</si>
  <si>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</si>
  <si>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</si>
  <si>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</si>
  <si>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</si>
  <si>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</si>
  <si>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</si>
  <si>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</si>
  <si>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</si>
  <si>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</si>
  <si>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</si>
  <si>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</si>
  <si>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</si>
  <si>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</si>
  <si>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</si>
  <si>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</si>
  <si>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</si>
  <si>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</si>
  <si>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</si>
  <si>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</si>
  <si>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</si>
  <si>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</si>
  <si>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</si>
  <si>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</si>
  <si>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</si>
  <si>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</si>
  <si>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</si>
  <si>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</si>
  <si>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</si>
  <si>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</si>
  <si>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</si>
  <si>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</si>
  <si>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</si>
  <si>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</si>
  <si>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</si>
  <si>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</si>
  <si>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</si>
  <si>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</si>
  <si>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</si>
  <si>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</si>
  <si>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</si>
  <si>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</si>
  <si>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</si>
  <si>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</si>
  <si>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</si>
  <si>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</si>
  <si>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</si>
  <si>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</si>
  <si>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</si>
  <si>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</si>
  <si>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</si>
  <si>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</si>
  <si>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</si>
  <si>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</si>
  <si>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</si>
  <si>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</si>
  <si>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</si>
  <si>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</si>
  <si>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</si>
  <si>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</si>
  <si>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</si>
  <si>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</si>
  <si>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</si>
  <si>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</si>
  <si>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</si>
  <si>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</si>
  <si>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</si>
  <si>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</si>
  <si>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</si>
  <si>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</si>
  <si>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</si>
  <si>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</si>
  <si>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</si>
  <si>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</si>
  <si>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</si>
  <si>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</si>
  <si>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</si>
  <si>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</si>
  <si>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</si>
  <si>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</si>
  <si>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</si>
  <si>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</si>
  <si>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</si>
  <si>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</si>
  <si>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</si>
  <si>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</si>
  <si>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</si>
  <si>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</si>
  <si>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</si>
  <si>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</si>
  <si>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</si>
  <si>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</si>
  <si>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</si>
  <si>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</si>
  <si>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</si>
  <si>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</si>
  <si>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</si>
  <si>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</si>
  <si>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</si>
  <si>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</si>
  <si>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</si>
  <si>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</si>
  <si>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</si>
  <si>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</si>
  <si>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</si>
  <si>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</si>
  <si>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</si>
  <si>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</si>
  <si>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</si>
  <si>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</si>
  <si>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</si>
  <si>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</si>
  <si>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</si>
  <si>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</si>
  <si>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</si>
  <si>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</si>
  <si>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</si>
  <si>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</si>
  <si>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</si>
  <si>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</si>
  <si>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</si>
  <si>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</si>
  <si>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</si>
  <si>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</si>
  <si>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</si>
  <si>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</si>
  <si>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</si>
  <si>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</si>
  <si>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</si>
  <si>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</si>
  <si>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</si>
  <si>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</si>
  <si>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</si>
  <si>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</si>
  <si>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</si>
  <si>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</si>
  <si>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</si>
  <si>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</si>
  <si>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</si>
  <si>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</si>
  <si>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</si>
  <si>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</si>
  <si>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</si>
  <si>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</si>
  <si>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</si>
  <si>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</si>
  <si>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</si>
  <si>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</si>
  <si>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</si>
  <si>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</si>
  <si>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</si>
  <si>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</si>
  <si>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</si>
  <si>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</si>
  <si>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</si>
  <si>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</si>
  <si>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</si>
  <si>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</si>
  <si>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</si>
  <si>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</si>
  <si>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</si>
  <si>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</si>
  <si>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</si>
  <si>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</si>
  <si>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</si>
  <si>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</si>
  <si>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</si>
  <si>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</si>
  <si>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</si>
  <si>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</si>
  <si>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</si>
  <si>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</si>
  <si>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</si>
  <si>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</si>
  <si>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</si>
  <si>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</si>
  <si>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</si>
  <si>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</si>
  <si>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</si>
  <si>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</si>
  <si>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</si>
  <si>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</si>
  <si>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</si>
  <si>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</si>
  <si>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</si>
  <si>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</si>
  <si>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</si>
  <si>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</si>
  <si>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</si>
  <si>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</si>
  <si>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</si>
  <si>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</si>
  <si>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</si>
  <si>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</si>
  <si>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</si>
  <si>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</si>
  <si>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</si>
  <si>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</si>
  <si>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</si>
  <si>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</si>
  <si>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</si>
  <si>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</si>
  <si>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</si>
  <si>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</si>
  <si>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</si>
  <si>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</si>
  <si>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</si>
  <si>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</si>
  <si>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</si>
  <si>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</si>
  <si>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</si>
  <si>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</si>
  <si>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</si>
  <si>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</si>
  <si>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</si>
  <si>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</si>
  <si>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</si>
  <si>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</si>
  <si>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</si>
  <si>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</si>
  <si>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</si>
  <si>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</si>
  <si>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</si>
  <si>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</si>
  <si>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</si>
  <si>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</si>
  <si>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</si>
  <si>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</si>
  <si>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</si>
  <si>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</si>
  <si>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</si>
  <si>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</si>
  <si>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</si>
  <si>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</si>
  <si>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</si>
  <si>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</si>
  <si>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</si>
  <si>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</si>
  <si>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</si>
  <si>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</si>
  <si>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</si>
  <si>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</si>
  <si>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</si>
  <si>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</si>
  <si>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</si>
  <si>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</si>
  <si>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</si>
  <si>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</si>
  <si>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</si>
  <si>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</si>
  <si>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</si>
  <si>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</si>
  <si>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</si>
  <si>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</si>
  <si>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</si>
  <si>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</si>
  <si>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</si>
  <si>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</si>
  <si>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</si>
  <si>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</si>
  <si>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</si>
  <si>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</si>
  <si>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</si>
  <si>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</si>
  <si>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</si>
  <si>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</si>
  <si>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</si>
  <si>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</si>
  <si>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</si>
  <si>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</si>
  <si>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</si>
  <si>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</si>
  <si>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</si>
  <si>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</si>
  <si>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</si>
  <si>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</si>
  <si>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</si>
  <si>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</si>
  <si>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</si>
  <si>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</si>
  <si>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</si>
  <si>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</si>
  <si>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</si>
  <si>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</si>
  <si>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</si>
  <si>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</si>
  <si>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</si>
  <si>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</si>
  <si>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</si>
  <si>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</si>
  <si>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</si>
  <si>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</si>
  <si>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</si>
  <si>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</si>
  <si>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</si>
  <si>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</si>
  <si>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</si>
  <si>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</si>
  <si>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</si>
  <si>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</si>
  <si>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</si>
  <si>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</si>
  <si>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</si>
  <si>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</si>
  <si>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</si>
  <si>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</si>
  <si>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</si>
  <si>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</si>
  <si>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</si>
  <si>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</si>
  <si>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</si>
  <si>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</si>
  <si>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</si>
  <si>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</si>
  <si>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</si>
  <si>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</si>
  <si>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</si>
  <si>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</si>
  <si>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</si>
  <si>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</si>
  <si>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</si>
  <si>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</si>
  <si>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</si>
  <si>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</si>
  <si>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</si>
  <si>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</si>
  <si>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</si>
  <si>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</si>
  <si>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</si>
  <si>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</si>
  <si>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</si>
  <si>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</si>
  <si>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</si>
  <si>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</si>
  <si>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</si>
  <si>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</si>
  <si>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</si>
  <si>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</si>
  <si>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</si>
  <si>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</si>
  <si>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</si>
  <si>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</si>
  <si>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</si>
  <si>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</si>
  <si>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</si>
  <si>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</si>
  <si>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</si>
  <si>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</si>
  <si>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</si>
  <si>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</si>
  <si>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</si>
  <si>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</si>
  <si>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</si>
  <si>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</si>
  <si>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</si>
  <si>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</si>
  <si>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</si>
  <si>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</si>
  <si>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</si>
  <si>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</si>
  <si>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</si>
  <si>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</si>
  <si>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</si>
  <si>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</si>
  <si>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</si>
  <si>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</si>
  <si>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</si>
  <si>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</si>
  <si>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</si>
  <si>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</si>
  <si>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</si>
  <si>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</si>
  <si>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</si>
  <si>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</si>
  <si>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</si>
  <si>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</si>
  <si>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</si>
  <si>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</si>
  <si>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</si>
  <si>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</si>
  <si>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</si>
  <si>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</si>
  <si>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</si>
  <si>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</si>
  <si>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</si>
  <si>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</si>
  <si>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</si>
  <si>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</si>
  <si>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</si>
  <si>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</si>
  <si>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</si>
  <si>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</si>
  <si>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</si>
  <si>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</si>
  <si>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</si>
  <si>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</si>
  <si>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</si>
  <si>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</si>
  <si>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</si>
  <si>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</si>
  <si>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</si>
  <si>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</si>
  <si>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</si>
  <si>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</si>
  <si>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</si>
  <si>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</si>
  <si>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</si>
  <si>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</si>
  <si>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</si>
  <si>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</si>
  <si>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</si>
  <si>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</si>
  <si>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</si>
  <si>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</si>
  <si>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</si>
  <si>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</si>
  <si>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</si>
  <si>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</si>
  <si>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</si>
  <si>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</si>
  <si>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</si>
  <si>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</si>
  <si>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</si>
  <si>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</si>
  <si>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</si>
  <si>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</si>
  <si>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</si>
  <si>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</si>
  <si>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</si>
  <si>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</si>
  <si>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</si>
  <si>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</si>
  <si>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</si>
  <si>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</si>
  <si>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</si>
  <si>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</si>
  <si>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</si>
  <si>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</si>
  <si>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</si>
  <si>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</si>
  <si>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</si>
  <si>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</si>
  <si>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</si>
  <si>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</si>
  <si>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</si>
  <si>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</si>
  <si>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</si>
  <si>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</si>
  <si>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</si>
  <si>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</si>
  <si>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</si>
  <si>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</si>
  <si>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</si>
  <si>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</si>
  <si>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</si>
  <si>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</si>
  <si>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</si>
  <si>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</si>
  <si>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</si>
  <si>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</si>
  <si>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</si>
  <si>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</si>
  <si>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</si>
  <si>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</si>
  <si>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</si>
  <si>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</si>
  <si>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</si>
  <si>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</si>
  <si>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</si>
  <si>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</si>
  <si>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</si>
  <si>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</si>
  <si>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</si>
  <si>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</si>
  <si>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</si>
  <si>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</si>
  <si>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</si>
  <si>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</si>
  <si>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</si>
  <si>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</si>
  <si>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</si>
  <si>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</si>
  <si>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</si>
  <si>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</si>
  <si>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</si>
  <si>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</si>
  <si>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</si>
  <si>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</si>
  <si>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</si>
  <si>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</si>
  <si>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</si>
  <si>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</si>
  <si>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</si>
  <si>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</si>
  <si>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</si>
  <si>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</si>
  <si>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</si>
  <si>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</si>
  <si>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</si>
  <si>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</si>
  <si>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</si>
  <si>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</si>
  <si>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</si>
  <si>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</si>
  <si>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</si>
  <si>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</si>
  <si>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</si>
  <si>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</si>
  <si>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</si>
  <si>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</si>
  <si>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</si>
  <si>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</si>
  <si>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</si>
  <si>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</si>
  <si>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</si>
  <si>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</si>
  <si>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</si>
  <si>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</si>
  <si>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</si>
  <si>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</si>
  <si>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</si>
  <si>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</si>
  <si>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</si>
  <si>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</si>
  <si>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</si>
  <si>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</si>
  <si>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</si>
  <si>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</si>
  <si>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</si>
  <si>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</si>
  <si>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</si>
  <si>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</si>
  <si>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</si>
  <si>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</si>
  <si>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</si>
  <si>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</si>
  <si>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</si>
  <si>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</si>
  <si>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</si>
  <si>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</si>
  <si>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</si>
  <si>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</si>
  <si>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</si>
  <si>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</si>
  <si>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</si>
  <si>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</si>
  <si>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</si>
  <si>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</si>
  <si>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</si>
  <si>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</si>
  <si>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</si>
  <si>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</si>
  <si>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</si>
  <si>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</si>
  <si>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</si>
  <si>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</si>
  <si>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</si>
  <si>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</si>
  <si>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</si>
  <si>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</si>
  <si>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</si>
  <si>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</si>
  <si>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</si>
  <si>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</si>
  <si>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</si>
  <si>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</si>
  <si>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</si>
  <si>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</si>
  <si>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</si>
  <si>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</si>
  <si>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</si>
  <si>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</si>
  <si>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</si>
  <si>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</si>
  <si>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</si>
  <si>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</si>
  <si>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</si>
  <si>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</si>
  <si>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</si>
  <si>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</si>
  <si>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</si>
  <si>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</si>
  <si>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</si>
  <si>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</si>
  <si>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</si>
  <si>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</si>
  <si>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</si>
  <si>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</si>
  <si>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</si>
  <si>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</si>
  <si>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</si>
  <si>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</si>
  <si>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</si>
  <si>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</si>
  <si>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</si>
  <si>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</si>
  <si>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</si>
  <si>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</si>
  <si>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</si>
  <si>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</si>
  <si>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</si>
  <si>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</si>
  <si>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</si>
  <si>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</si>
  <si>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</si>
  <si>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</si>
  <si>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</si>
  <si>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</si>
  <si>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</si>
  <si>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</si>
  <si>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</si>
  <si>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</si>
  <si>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</si>
  <si>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</si>
  <si>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</si>
  <si>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</si>
  <si>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</si>
  <si>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</si>
  <si>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</si>
  <si>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</si>
  <si>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</si>
  <si>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</si>
  <si>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</si>
  <si>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</si>
  <si>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</si>
  <si>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</si>
  <si>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</si>
  <si>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</si>
  <si>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</si>
  <si>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</si>
  <si>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</si>
  <si>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</si>
  <si>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</si>
  <si>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</si>
  <si>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</si>
  <si>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</si>
  <si>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</si>
  <si>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</si>
  <si>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</si>
  <si>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</si>
  <si>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</si>
  <si>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</si>
  <si>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</si>
  <si>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</si>
  <si>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</si>
  <si>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</si>
  <si>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</si>
  <si>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</si>
  <si>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</si>
  <si>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</si>
  <si>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</si>
  <si>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</si>
  <si>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</si>
  <si>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</si>
  <si>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</si>
  <si>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</si>
  <si>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</si>
  <si>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</si>
  <si>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</si>
  <si>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</si>
  <si>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</si>
  <si>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</si>
  <si>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</si>
  <si>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</si>
  <si>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</si>
  <si>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</si>
  <si>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</si>
  <si>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</si>
  <si>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</si>
  <si>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</si>
  <si>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</si>
  <si>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</si>
  <si>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</si>
  <si>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</si>
  <si>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</si>
  <si>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</si>
  <si>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</si>
  <si>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</si>
  <si>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</si>
  <si>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</si>
  <si>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</si>
  <si>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</si>
  <si>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</si>
  <si>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</si>
  <si>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</si>
  <si>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</si>
  <si>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</si>
  <si>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</si>
  <si>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</si>
  <si>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</si>
  <si>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</si>
  <si>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</si>
  <si>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</si>
  <si>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</si>
  <si>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</si>
  <si>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</si>
  <si>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</si>
  <si>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</si>
  <si>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</si>
  <si>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</si>
  <si>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</si>
  <si>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</si>
  <si>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</si>
  <si>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</si>
  <si>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</si>
  <si>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</si>
  <si>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</si>
  <si>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</si>
  <si>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</si>
  <si>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</si>
  <si>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</si>
  <si>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</si>
  <si>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</si>
  <si>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</si>
  <si>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</si>
  <si>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</si>
  <si>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</si>
  <si>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</si>
  <si>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</si>
  <si>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</si>
  <si>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</si>
  <si>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</si>
  <si>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</si>
  <si>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</si>
  <si>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</si>
  <si>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</si>
  <si>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</si>
  <si>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</si>
  <si>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</si>
  <si>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</si>
  <si>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</si>
  <si>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</si>
  <si>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</si>
  <si>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</si>
  <si>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</si>
  <si>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</si>
  <si>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</si>
  <si>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</si>
  <si>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</si>
  <si>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</si>
  <si>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</si>
  <si>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</si>
  <si>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</si>
  <si>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</si>
  <si>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</si>
  <si>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</si>
  <si>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</si>
  <si>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</si>
  <si>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</si>
  <si>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</si>
  <si>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</si>
  <si>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</si>
  <si>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</si>
  <si>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</si>
  <si>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</si>
  <si>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</si>
  <si>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</si>
  <si>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</si>
  <si>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</si>
  <si>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</si>
  <si>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</si>
  <si>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</si>
  <si>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</si>
  <si>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</si>
  <si>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</si>
  <si>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</si>
  <si>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</si>
  <si>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</si>
  <si>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</si>
  <si>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</si>
  <si>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</si>
  <si>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</si>
  <si>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</si>
  <si>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</si>
  <si>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</si>
  <si>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</si>
  <si>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</si>
  <si>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</si>
  <si>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</si>
  <si>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</si>
  <si>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</si>
  <si>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</si>
  <si>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</si>
  <si>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</si>
  <si>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</si>
  <si>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</si>
  <si>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</si>
  <si>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</si>
  <si>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</si>
  <si>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</si>
  <si>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</si>
  <si>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</si>
  <si>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</si>
  <si>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</si>
  <si>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</si>
  <si>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</si>
  <si>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</si>
  <si>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</si>
  <si>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</si>
  <si>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</si>
  <si>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</si>
  <si>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</si>
  <si>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</si>
  <si>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</si>
  <si>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</si>
  <si>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</si>
  <si>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</si>
  <si>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</si>
  <si>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</si>
  <si>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</si>
  <si>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</si>
  <si>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</si>
  <si>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</si>
  <si>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</si>
  <si>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</si>
  <si>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</si>
  <si>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</si>
  <si>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</si>
  <si>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</si>
  <si>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</si>
  <si>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</si>
  <si>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</si>
  <si>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</si>
  <si>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</si>
  <si>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</si>
  <si>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</si>
  <si>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</si>
  <si>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</si>
  <si>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</si>
  <si>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</si>
  <si>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</si>
  <si>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</si>
  <si>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</si>
  <si>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</si>
  <si>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</si>
  <si>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</si>
  <si>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</si>
  <si>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</si>
  <si>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</si>
  <si>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</si>
  <si>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</si>
  <si>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</si>
  <si>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</si>
  <si>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</si>
  <si>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</si>
  <si>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</si>
  <si>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</si>
  <si>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</si>
  <si>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</si>
  <si>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</si>
  <si>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</si>
  <si>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</si>
  <si>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</si>
  <si>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</si>
  <si>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</si>
  <si>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</si>
  <si>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</si>
  <si>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</si>
  <si>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</si>
  <si>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</si>
  <si>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</si>
  <si>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</si>
  <si>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</si>
  <si>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</si>
  <si>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</si>
  <si>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</si>
  <si>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</si>
  <si>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</si>
  <si>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</si>
  <si>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</si>
  <si>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</si>
  <si>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</si>
  <si>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</si>
  <si>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</si>
  <si>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</si>
  <si>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</si>
  <si>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</si>
  <si>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</si>
  <si>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</si>
  <si>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</si>
  <si>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</si>
  <si>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</si>
  <si>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</si>
  <si>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</si>
  <si>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</si>
  <si>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</si>
  <si>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</si>
  <si>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</si>
  <si>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</si>
  <si>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</si>
  <si>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</si>
  <si>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</si>
  <si>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</si>
  <si>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</si>
  <si>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</si>
  <si>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</si>
  <si>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</si>
  <si>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</si>
  <si>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</si>
  <si>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</si>
  <si>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</si>
  <si>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</si>
  <si>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</si>
  <si>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</si>
  <si>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</si>
  <si>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</si>
  <si>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</si>
  <si>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</si>
  <si>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</si>
  <si>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</si>
  <si>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</si>
  <si>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</si>
  <si>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</si>
  <si>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</si>
  <si>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</si>
  <si>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</si>
  <si>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</si>
  <si>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</si>
  <si>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</si>
  <si>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</si>
  <si>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</si>
  <si>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</si>
  <si>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</si>
  <si>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</si>
  <si>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</si>
  <si>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</si>
  <si>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</si>
  <si>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</si>
  <si>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</si>
  <si>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</si>
  <si>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</si>
  <si>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</si>
  <si>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</si>
  <si>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</si>
  <si>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</si>
  <si>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</si>
  <si>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</si>
  <si>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</si>
  <si>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</si>
  <si>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</si>
  <si>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</si>
  <si>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</si>
  <si>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</si>
  <si>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</si>
  <si>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</si>
  <si>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</si>
  <si>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</si>
  <si>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</si>
  <si>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</si>
  <si>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</si>
  <si>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</si>
  <si>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</si>
  <si>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</si>
  <si>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</si>
  <si>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</si>
  <si>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</si>
  <si>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</si>
  <si>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</si>
  <si>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</si>
  <si>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</si>
  <si>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</si>
  <si>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</si>
  <si>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</si>
  <si>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</si>
  <si>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</si>
  <si>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</si>
  <si>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</si>
  <si>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</si>
  <si>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</si>
  <si>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</si>
  <si>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</si>
  <si>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</si>
  <si>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</si>
  <si>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</si>
  <si>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</si>
  <si>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</si>
  <si>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</si>
  <si>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</si>
  <si>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</si>
  <si>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</si>
  <si>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</si>
  <si>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</si>
  <si>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</si>
  <si>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</si>
  <si>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</si>
  <si>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</si>
  <si>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</si>
  <si>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</si>
  <si>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</si>
  <si>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</si>
  <si>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</si>
  <si>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</si>
  <si>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</si>
  <si>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</si>
  <si>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</si>
  <si>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</si>
  <si>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</si>
  <si>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</si>
  <si>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</si>
  <si>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</si>
  <si>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</si>
  <si>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</si>
  <si>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</si>
  <si>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</si>
  <si>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</si>
  <si>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</si>
  <si>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</si>
  <si>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</si>
  <si>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</si>
  <si>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</si>
  <si>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</si>
  <si>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</si>
  <si>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</si>
  <si>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</si>
  <si>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</si>
  <si>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</si>
  <si>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</si>
  <si>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</si>
  <si>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</si>
  <si>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</si>
  <si>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</si>
  <si>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</si>
  <si>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</si>
  <si>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</si>
  <si>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</si>
  <si>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</si>
  <si>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</si>
  <si>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</si>
  <si>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</si>
  <si>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</si>
  <si>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</si>
  <si>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</si>
  <si>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</si>
  <si>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</si>
  <si>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</si>
  <si>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</si>
  <si>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</si>
  <si>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</si>
  <si>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</si>
  <si>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</si>
  <si>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</si>
  <si>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</si>
  <si>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</si>
  <si>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</si>
  <si>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</si>
  <si>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</si>
  <si>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</si>
  <si>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</si>
  <si>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</si>
  <si>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</si>
  <si>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</si>
  <si>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</si>
  <si>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</si>
  <si>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</si>
  <si>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</si>
  <si>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</si>
  <si>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</si>
  <si>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</si>
  <si>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</si>
  <si>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</si>
  <si>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</si>
  <si>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</si>
  <si>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</si>
  <si>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</si>
  <si>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</si>
  <si>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</si>
  <si>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</si>
  <si>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</si>
  <si>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</si>
  <si>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</si>
  <si>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</si>
  <si>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</si>
  <si>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</si>
  <si>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</si>
  <si>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</si>
  <si>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</si>
  <si>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</si>
  <si>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</si>
  <si>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</si>
  <si>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</si>
  <si>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</si>
  <si>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</si>
  <si>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</si>
  <si>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</si>
  <si>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</si>
  <si>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</si>
  <si>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</si>
  <si>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</si>
  <si>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</si>
  <si>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</si>
  <si>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</si>
  <si>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</si>
  <si>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</si>
  <si>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</si>
  <si>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</si>
  <si>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</si>
  <si>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</si>
  <si>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</si>
  <si>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</si>
  <si>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</si>
  <si>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</si>
  <si>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</si>
  <si>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</si>
  <si>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</si>
  <si>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</si>
  <si>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</si>
  <si>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</si>
  <si>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</si>
  <si>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</si>
  <si>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</si>
  <si>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</si>
  <si>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</si>
  <si>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</si>
  <si>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</si>
  <si>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</si>
  <si>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</si>
  <si>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</si>
  <si>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</si>
  <si>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</si>
  <si>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</si>
  <si>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</si>
  <si>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</si>
  <si>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</si>
  <si>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</si>
  <si>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</si>
  <si>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</si>
  <si>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</si>
  <si>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</si>
  <si>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</si>
  <si>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</si>
  <si>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</si>
  <si>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</si>
  <si>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</si>
  <si>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</si>
  <si>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</si>
  <si>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</si>
  <si>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</si>
  <si>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</si>
  <si>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</si>
  <si>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</si>
  <si>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</si>
  <si>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</si>
  <si>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</si>
  <si>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</si>
  <si>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</si>
  <si>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</si>
  <si>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</si>
  <si>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</si>
  <si>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</si>
  <si>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</si>
  <si>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</si>
  <si>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</si>
  <si>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</si>
  <si>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</si>
  <si>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</si>
  <si>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</si>
  <si>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</si>
  <si>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</si>
  <si>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</si>
  <si>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</si>
  <si>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</si>
  <si>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</si>
  <si>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</si>
  <si>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</si>
  <si>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</si>
  <si>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</si>
  <si>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</si>
  <si>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</si>
  <si>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</si>
  <si>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</si>
  <si>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</si>
  <si>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</si>
  <si>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</si>
  <si>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</si>
  <si>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</si>
  <si>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</si>
  <si>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</si>
  <si>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</si>
  <si>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</si>
  <si>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</si>
  <si>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</si>
  <si>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</si>
  <si>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</si>
  <si>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</si>
  <si>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</si>
  <si>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</si>
  <si>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</si>
  <si>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</si>
  <si>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</si>
  <si>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</si>
  <si>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</si>
  <si>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</si>
  <si>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</si>
  <si>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</si>
  <si>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</si>
  <si>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</si>
  <si>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</si>
  <si>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</si>
  <si>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</si>
  <si>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</si>
  <si>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</si>
  <si>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</si>
  <si>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</si>
  <si>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</si>
  <si>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</si>
  <si>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</si>
  <si>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</si>
  <si>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</si>
  <si>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</si>
  <si>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</si>
  <si>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</si>
  <si>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</si>
  <si>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</si>
  <si>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</si>
  <si>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</si>
  <si>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</si>
  <si>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</si>
  <si>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</si>
  <si>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</si>
  <si>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</si>
  <si>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</si>
  <si>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</si>
  <si>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</si>
  <si>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</si>
  <si>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</si>
  <si>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</si>
  <si>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</si>
  <si>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</si>
  <si>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</si>
  <si>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</si>
  <si>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</si>
  <si>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</si>
  <si>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</si>
  <si>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</si>
  <si>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</si>
  <si>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</si>
  <si>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</si>
  <si>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</si>
  <si>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</si>
  <si>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</si>
  <si>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</si>
  <si>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</si>
  <si>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</si>
  <si>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</si>
  <si>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</si>
  <si>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</si>
  <si>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</si>
  <si>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</si>
  <si>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</si>
  <si>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</si>
  <si>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</si>
  <si>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</si>
  <si>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</si>
  <si>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</si>
  <si>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</si>
  <si>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</si>
  <si>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</si>
  <si>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</si>
  <si>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</si>
  <si>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</si>
  <si>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</si>
  <si>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</si>
  <si>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</si>
  <si>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</si>
  <si>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</si>
  <si>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</si>
  <si>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</si>
  <si>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</si>
  <si>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</si>
  <si>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</si>
  <si>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</si>
  <si>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</si>
  <si>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</si>
  <si>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</si>
  <si>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</si>
  <si>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</si>
  <si>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</si>
  <si>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</si>
  <si>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</si>
  <si>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</si>
  <si>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</si>
  <si>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</si>
  <si>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</si>
  <si>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</si>
  <si>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</si>
  <si>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</si>
  <si>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</si>
  <si>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</si>
  <si>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</si>
  <si>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</si>
  <si>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</si>
  <si>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</si>
  <si>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</si>
  <si>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</si>
  <si>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</si>
  <si>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</si>
  <si>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</si>
  <si>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</si>
  <si>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</si>
  <si>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</si>
  <si>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</si>
  <si>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</si>
  <si>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</si>
  <si>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</si>
  <si>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</si>
  <si>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</si>
  <si>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</si>
  <si>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</si>
  <si>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</si>
  <si>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</si>
  <si>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</si>
  <si>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</si>
  <si>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</si>
  <si>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</si>
  <si>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</si>
  <si>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</si>
  <si>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</si>
  <si>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</si>
  <si>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</si>
  <si>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</si>
  <si>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</si>
  <si>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</si>
  <si>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</si>
  <si>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</si>
  <si>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</si>
  <si>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</si>
  <si>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</si>
  <si>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</si>
  <si>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</si>
  <si>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</si>
  <si>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</si>
  <si>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</si>
  <si>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</si>
  <si>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</si>
  <si>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</si>
  <si>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</si>
  <si>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</si>
  <si>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</si>
  <si>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</si>
  <si>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</si>
  <si>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</si>
  <si>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</si>
  <si>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</si>
  <si>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</si>
  <si>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</si>
  <si>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</si>
  <si>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</si>
  <si>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</si>
  <si>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</si>
  <si>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</si>
  <si>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</si>
  <si>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</si>
  <si>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</si>
  <si>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</si>
  <si>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</si>
  <si>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</si>
  <si>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</si>
  <si>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</si>
  <si>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</si>
  <si>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</si>
  <si>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</si>
  <si>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</si>
  <si>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</si>
  <si>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</si>
  <si>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</si>
  <si>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</si>
  <si>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</si>
  <si>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</si>
  <si>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</si>
  <si>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</si>
  <si>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</si>
  <si>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</si>
  <si>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</si>
  <si>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</si>
  <si>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</si>
  <si>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</si>
  <si>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</si>
  <si>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</si>
  <si>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</si>
  <si>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</si>
  <si>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</si>
  <si>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</si>
  <si>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</si>
  <si>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</si>
  <si>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</si>
  <si>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</si>
  <si>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</si>
  <si>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</si>
  <si>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</si>
  <si>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</si>
  <si>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</si>
  <si>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</si>
  <si>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</si>
  <si>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</si>
  <si>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</si>
  <si>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</si>
  <si>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</si>
  <si>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</si>
  <si>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</si>
  <si>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</si>
  <si>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</si>
  <si>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</si>
  <si>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</si>
  <si>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</si>
  <si>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</si>
  <si>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</si>
  <si>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</si>
  <si>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</si>
  <si>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</si>
  <si>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</si>
  <si>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</si>
  <si>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</si>
  <si>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</si>
  <si>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</si>
  <si>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</si>
  <si>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</si>
  <si>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</si>
  <si>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</si>
  <si>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</si>
  <si>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</si>
  <si>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</si>
  <si>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</si>
  <si>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</si>
  <si>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</si>
  <si>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</si>
  <si>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</si>
  <si>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</si>
  <si>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</si>
  <si>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</si>
  <si>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</si>
  <si>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</si>
  <si>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</si>
  <si>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</si>
  <si>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</si>
  <si>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</si>
  <si>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</si>
  <si>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</si>
  <si>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</si>
  <si>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</si>
  <si>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</si>
  <si>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</si>
  <si>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</si>
  <si>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</si>
  <si>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</si>
  <si>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</si>
  <si>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</si>
  <si>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</si>
  <si>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</si>
  <si>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</si>
  <si>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</si>
  <si>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</si>
  <si>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</si>
  <si>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</si>
  <si>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</si>
  <si>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</si>
  <si>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</si>
  <si>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</si>
  <si>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</si>
  <si>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</si>
  <si>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</si>
  <si>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</si>
  <si>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</si>
  <si>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</si>
  <si>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</si>
  <si>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</si>
  <si>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</si>
  <si>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</si>
  <si>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</si>
  <si>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</si>
  <si>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</si>
  <si>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</si>
  <si>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</si>
  <si>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</si>
  <si>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</si>
  <si>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</si>
  <si>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</si>
  <si>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</si>
  <si>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</si>
  <si>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</si>
  <si>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</si>
  <si>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</si>
  <si>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</si>
  <si>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</si>
  <si>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</si>
  <si>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</si>
  <si>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</si>
  <si>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</si>
  <si>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</si>
  <si>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</si>
  <si>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</si>
  <si>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</si>
  <si>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</si>
  <si>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</si>
  <si>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</si>
  <si>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</si>
  <si>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</si>
  <si>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</si>
  <si>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</si>
  <si>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</si>
  <si>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</si>
  <si>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</si>
  <si>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</si>
  <si>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</si>
  <si>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</si>
  <si>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</si>
  <si>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</si>
  <si>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</si>
  <si>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</si>
  <si>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</si>
  <si>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</si>
  <si>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</si>
  <si>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</si>
  <si>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</si>
  <si>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</si>
  <si>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</si>
  <si>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</si>
  <si>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</si>
  <si>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</si>
  <si>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</si>
  <si>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</si>
  <si>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</si>
  <si>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</si>
  <si>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</si>
  <si>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</si>
  <si>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</si>
  <si>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</si>
  <si>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</si>
  <si>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</si>
  <si>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</si>
  <si>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</si>
  <si>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</si>
  <si>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</si>
  <si>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</si>
  <si>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</si>
  <si>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</si>
  <si>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</si>
  <si>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</si>
  <si>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</si>
  <si>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</si>
  <si>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</si>
  <si>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</si>
  <si>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</si>
  <si>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</si>
  <si>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</si>
  <si>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</si>
  <si>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</si>
  <si>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</si>
  <si>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</si>
  <si>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</si>
  <si>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</si>
  <si>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</si>
  <si>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</si>
  <si>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</si>
  <si>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</si>
  <si>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</si>
  <si>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</si>
  <si>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</si>
  <si>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</si>
  <si>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</si>
  <si>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</si>
  <si>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</si>
  <si>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</si>
  <si>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</si>
  <si>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</si>
  <si>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</si>
  <si>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</si>
  <si>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</si>
  <si>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</si>
  <si>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</si>
  <si>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</si>
  <si>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</si>
  <si>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</si>
  <si>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</si>
  <si>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</si>
  <si>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</si>
  <si>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</si>
  <si>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</si>
  <si>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</si>
  <si>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</si>
  <si>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</si>
  <si>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</si>
  <si>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</si>
  <si>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</si>
  <si>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</si>
  <si>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</si>
  <si>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</si>
  <si>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</si>
  <si>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</si>
  <si>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</si>
  <si>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</si>
  <si>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</si>
  <si>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</si>
  <si>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</si>
  <si>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</si>
  <si>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</si>
  <si>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</si>
  <si>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</si>
  <si>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</si>
  <si>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</si>
  <si>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</si>
  <si>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</si>
  <si>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</si>
  <si>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</si>
  <si>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</si>
  <si>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</si>
  <si>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</si>
  <si>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</si>
  <si>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</si>
  <si>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</si>
  <si>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</si>
  <si>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</si>
  <si>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</si>
  <si>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</si>
  <si>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</si>
  <si>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</si>
  <si>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</si>
  <si>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</si>
  <si>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</si>
  <si>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</si>
  <si>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</si>
  <si>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</si>
  <si>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</si>
  <si>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</si>
  <si>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</si>
  <si>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</si>
  <si>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</si>
  <si>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</si>
  <si>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</si>
  <si>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</si>
  <si>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</si>
  <si>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</si>
  <si>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</si>
  <si>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</si>
  <si>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</si>
  <si>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</si>
  <si>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</si>
  <si>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</si>
  <si>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</si>
  <si>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</si>
  <si>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</si>
  <si>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</si>
  <si>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</si>
  <si>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</si>
  <si>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</si>
  <si>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</si>
  <si>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</si>
  <si>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</si>
  <si>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</si>
  <si>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</si>
  <si>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</si>
  <si>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</si>
  <si>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</si>
  <si>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</si>
  <si>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</si>
  <si>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</si>
  <si>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</si>
  <si>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</si>
  <si>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</si>
  <si>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</si>
  <si>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</si>
  <si>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</si>
  <si>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</si>
  <si>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</si>
  <si>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</si>
  <si>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</si>
  <si>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</si>
  <si>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</si>
  <si>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</si>
  <si>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</si>
  <si>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</si>
  <si>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</si>
  <si>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</si>
  <si>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</si>
  <si>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</si>
  <si>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</si>
  <si>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</si>
  <si>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</si>
  <si>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</si>
  <si>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</si>
  <si>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</si>
  <si>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</si>
  <si>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</si>
  <si>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</si>
  <si>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</si>
  <si>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</si>
  <si>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</si>
  <si>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</si>
  <si>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</si>
  <si>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</si>
  <si>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</si>
  <si>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</si>
  <si>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</si>
  <si>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</si>
  <si>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</si>
  <si>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</si>
  <si>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</si>
  <si>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</si>
  <si>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</si>
  <si>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</si>
  <si>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</si>
  <si>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</si>
  <si>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</si>
  <si>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</si>
  <si>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</si>
  <si>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</si>
  <si>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</si>
  <si>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</si>
  <si>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</si>
  <si>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</si>
  <si>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</si>
  <si>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</si>
  <si>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</si>
  <si>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</si>
  <si>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</si>
  <si>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</si>
  <si>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</si>
  <si>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</si>
  <si>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</si>
  <si>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</si>
  <si>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</si>
  <si>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</si>
  <si>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</si>
  <si>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</si>
  <si>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</si>
  <si>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</si>
  <si>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</si>
  <si>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</si>
  <si>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</si>
  <si>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</si>
  <si>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</si>
  <si>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</si>
  <si>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</si>
  <si>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</si>
  <si>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</si>
  <si>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</si>
  <si>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</si>
  <si>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</si>
  <si>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</si>
  <si>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</si>
  <si>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</si>
  <si>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</si>
  <si>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</si>
  <si>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</si>
  <si>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</si>
  <si>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</si>
  <si>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</si>
  <si>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</si>
  <si>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</si>
  <si>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</si>
  <si>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</si>
  <si>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</si>
  <si>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</si>
  <si>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</si>
  <si>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</si>
  <si>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</si>
  <si>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</si>
  <si>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</si>
  <si>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</si>
  <si>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</si>
  <si>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</si>
  <si>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</si>
  <si>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</si>
  <si>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</si>
  <si>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</si>
  <si>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</si>
  <si>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</si>
  <si>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</si>
  <si>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</si>
  <si>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</si>
  <si>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</si>
  <si>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</si>
  <si>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</si>
  <si>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</si>
  <si>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</si>
  <si>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</si>
  <si>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</si>
  <si>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</si>
  <si>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</si>
  <si>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</si>
  <si>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</si>
  <si>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</si>
  <si>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</si>
  <si>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</si>
  <si>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</si>
  <si>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</si>
  <si>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</si>
  <si>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</si>
  <si>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</si>
  <si>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</si>
  <si>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</si>
  <si>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</si>
  <si>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</si>
  <si>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</si>
  <si>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</si>
  <si>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</si>
  <si>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</si>
  <si>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</si>
  <si>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</si>
  <si>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</si>
  <si>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</si>
  <si>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</si>
  <si>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</si>
  <si>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</si>
  <si>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</si>
  <si>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</si>
  <si>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</si>
  <si>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</si>
  <si>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</si>
  <si>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</si>
  <si>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</si>
  <si>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</si>
  <si>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</si>
  <si>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</si>
  <si>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</si>
  <si>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</si>
  <si>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</si>
  <si>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</si>
  <si>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</si>
  <si>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</si>
  <si>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</si>
  <si>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</si>
  <si>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</si>
  <si>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</si>
  <si>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</si>
  <si>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</si>
  <si>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</si>
  <si>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</si>
  <si>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</si>
  <si>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</si>
  <si>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</si>
  <si>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</si>
  <si>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</si>
  <si>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</si>
  <si>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</si>
  <si>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</si>
  <si>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</si>
  <si>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</si>
  <si>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</si>
  <si>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</si>
  <si>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</si>
  <si>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</si>
  <si>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</si>
  <si>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</si>
  <si>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</si>
  <si>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</si>
  <si>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</si>
  <si>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</si>
  <si>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</si>
  <si>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</si>
  <si>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</si>
  <si>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</si>
  <si>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</si>
  <si>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</si>
  <si>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</si>
  <si>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</si>
  <si>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</si>
  <si>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</si>
  <si>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</si>
  <si>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</si>
  <si>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</si>
  <si>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</si>
  <si>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</si>
  <si>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</si>
  <si>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</si>
  <si>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</si>
  <si>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</si>
  <si>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</si>
  <si>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</si>
  <si>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</si>
  <si>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</si>
  <si>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</si>
  <si>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</si>
  <si>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</si>
  <si>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</si>
  <si>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</si>
  <si>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</si>
  <si>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</si>
  <si>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</si>
  <si>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</si>
  <si>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</si>
  <si>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</si>
  <si>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</si>
  <si>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</si>
  <si>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</si>
  <si>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</si>
  <si>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</si>
  <si>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</si>
  <si>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</si>
  <si>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</si>
  <si>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</si>
  <si>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</si>
  <si>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</si>
  <si>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</si>
  <si>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</si>
  <si>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</si>
  <si>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</si>
  <si>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</si>
  <si>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</si>
  <si>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</si>
  <si>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</si>
  <si>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</si>
  <si>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</si>
  <si>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</si>
  <si>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</si>
  <si>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</si>
  <si>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</si>
  <si>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</si>
  <si>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</si>
  <si>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</si>
  <si>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</si>
  <si>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</si>
  <si>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</si>
  <si>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</si>
  <si>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</si>
  <si>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</si>
  <si>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</si>
  <si>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</si>
  <si>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</si>
  <si>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</si>
  <si>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</si>
  <si>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</si>
  <si>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</si>
  <si>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</si>
  <si>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</si>
  <si>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</si>
  <si>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</si>
  <si>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</si>
  <si>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</si>
  <si>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</si>
  <si>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</si>
  <si>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</si>
  <si>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</si>
  <si>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</si>
  <si>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</si>
  <si>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</si>
  <si>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</si>
  <si>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</si>
  <si>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</si>
  <si>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</si>
  <si>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</si>
  <si>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</si>
  <si>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</si>
  <si>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</si>
  <si>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</si>
  <si>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</si>
  <si>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</si>
  <si>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</si>
  <si>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</si>
  <si>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</si>
  <si>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</si>
  <si>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</si>
  <si>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</si>
  <si>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</si>
  <si>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</si>
  <si>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</si>
  <si>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</si>
  <si>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</si>
  <si>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</si>
  <si>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</si>
  <si>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</si>
  <si>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</si>
  <si>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</si>
  <si>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</si>
  <si>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</si>
  <si>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</si>
  <si>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</si>
  <si>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</si>
  <si>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</si>
  <si>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</si>
  <si>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</si>
  <si>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</si>
  <si>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</si>
  <si>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</si>
  <si>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</si>
  <si>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</si>
  <si>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</si>
  <si>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</si>
  <si>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</si>
  <si>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</si>
  <si>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</si>
  <si>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</si>
  <si>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</si>
  <si>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</si>
  <si>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</si>
  <si>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</si>
  <si>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</si>
  <si>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</si>
  <si>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</si>
  <si>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</si>
  <si>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</si>
  <si>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</si>
  <si>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</si>
  <si>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</si>
  <si>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</si>
  <si>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</si>
  <si>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</si>
  <si>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</si>
  <si>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</si>
  <si>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</si>
  <si>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</si>
  <si>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</si>
  <si>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</si>
  <si>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</si>
  <si>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</si>
  <si>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</si>
  <si>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</si>
  <si>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</si>
  <si>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</si>
  <si>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</si>
  <si>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</si>
  <si>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</si>
  <si>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</si>
  <si>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</si>
  <si>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</si>
  <si>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</si>
  <si>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</si>
  <si>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</si>
  <si>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</si>
  <si>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</si>
  <si>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</si>
  <si>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</si>
  <si>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</si>
  <si>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</si>
  <si>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</si>
  <si>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</si>
  <si>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</si>
  <si>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</si>
  <si>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</si>
  <si>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</si>
  <si>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</si>
  <si>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</si>
  <si>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</si>
  <si>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</si>
  <si>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</si>
  <si>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</si>
  <si>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</si>
  <si>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</si>
  <si>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</si>
  <si>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</si>
  <si>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</si>
  <si>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</si>
  <si>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</si>
  <si>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</si>
  <si>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</si>
  <si>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</si>
  <si>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</si>
  <si>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</si>
  <si>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</si>
  <si>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</si>
  <si>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</si>
  <si>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</si>
  <si>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</si>
  <si>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</si>
  <si>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</si>
  <si>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</si>
  <si>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</si>
  <si>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</si>
  <si>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</si>
  <si>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</si>
  <si>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</si>
  <si>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</si>
  <si>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</si>
  <si>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</si>
  <si>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</si>
  <si>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</si>
  <si>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</si>
  <si>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</si>
  <si>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</si>
  <si>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</si>
  <si>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</si>
  <si>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</si>
  <si>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</si>
  <si>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</si>
  <si>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</si>
  <si>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</si>
  <si>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</si>
  <si>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</si>
  <si>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</si>
  <si>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</si>
  <si>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</si>
  <si>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</si>
  <si>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</si>
  <si>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</si>
  <si>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</si>
  <si>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</si>
  <si>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</si>
  <si>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</si>
  <si>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</si>
  <si>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</si>
  <si>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</si>
  <si>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</si>
  <si>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</si>
  <si>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</si>
  <si>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</si>
  <si>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</si>
  <si>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</si>
  <si>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</si>
  <si>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</si>
  <si>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</si>
  <si>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</si>
  <si>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</si>
  <si>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</si>
  <si>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</si>
  <si>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</si>
  <si>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</si>
  <si>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</si>
  <si>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</si>
  <si>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</si>
  <si>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</si>
  <si>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</si>
  <si>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</si>
  <si>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</si>
  <si>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</si>
  <si>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</si>
  <si>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</si>
  <si>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</si>
  <si>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</si>
  <si>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</si>
  <si>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</si>
  <si>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</si>
  <si>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</si>
  <si>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</si>
  <si>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</si>
  <si>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</si>
  <si>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</si>
  <si>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</si>
  <si>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</si>
  <si>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</si>
  <si>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</si>
  <si>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</si>
  <si>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</si>
  <si>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</si>
  <si>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</si>
  <si>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</si>
  <si>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</si>
  <si>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</si>
  <si>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</si>
  <si>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</si>
  <si>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</si>
  <si>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</si>
  <si>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</si>
  <si>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</si>
  <si>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</si>
  <si>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</si>
  <si>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</si>
  <si>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</si>
  <si>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</si>
  <si>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</si>
  <si>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</si>
  <si>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</si>
  <si>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</si>
  <si>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</si>
  <si>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</si>
  <si>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</si>
  <si>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</si>
  <si>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</si>
  <si>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</si>
  <si>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</si>
  <si>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</si>
  <si>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</si>
  <si>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</si>
  <si>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</si>
  <si>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</si>
  <si>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</si>
  <si>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</si>
  <si>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</si>
  <si>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</si>
  <si>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</si>
  <si>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</si>
  <si>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</si>
  <si>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</si>
  <si>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</si>
  <si>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</si>
  <si>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</si>
  <si>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</si>
  <si>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</si>
  <si>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</si>
  <si>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</si>
  <si>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</si>
  <si>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</si>
  <si>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</si>
  <si>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</si>
  <si>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</si>
  <si>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</si>
  <si>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</si>
  <si>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</si>
  <si>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</si>
  <si>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</si>
  <si>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</si>
  <si>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</si>
  <si>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</si>
  <si>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</si>
  <si>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</si>
  <si>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</si>
  <si>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</si>
  <si>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</si>
  <si>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</si>
  <si>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</si>
  <si>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</si>
  <si>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</si>
  <si>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</si>
  <si>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</si>
  <si>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</si>
  <si>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</si>
  <si>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</si>
  <si>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</si>
  <si>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</si>
  <si>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</si>
  <si>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</si>
  <si>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</si>
  <si>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</si>
  <si>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</si>
  <si>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</si>
  <si>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</si>
  <si>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</si>
  <si>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</si>
  <si>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</si>
  <si>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</si>
  <si>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</si>
  <si>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</si>
  <si>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</si>
  <si>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</si>
  <si>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</si>
  <si>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</si>
  <si>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</si>
  <si>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</si>
  <si>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</si>
  <si>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</si>
  <si>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</si>
  <si>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</si>
  <si>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</si>
  <si>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</si>
  <si>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</si>
  <si>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</si>
  <si>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</si>
  <si>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</si>
  <si>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</si>
  <si>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</si>
  <si>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</si>
  <si>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</si>
  <si>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</si>
  <si>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</si>
  <si>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</si>
  <si>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</si>
  <si>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</si>
  <si>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</si>
  <si>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</si>
  <si>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</si>
  <si>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</si>
  <si>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</si>
  <si>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</si>
  <si>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</si>
  <si>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</si>
  <si>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</si>
  <si>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</si>
  <si>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</si>
  <si>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</si>
  <si>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</si>
  <si>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</si>
  <si>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</si>
  <si>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</si>
  <si>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</si>
  <si>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</si>
  <si>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</si>
  <si>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</si>
  <si>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</si>
  <si>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</si>
  <si>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</si>
  <si>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</si>
  <si>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</si>
  <si>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</si>
  <si>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</si>
  <si>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</si>
  <si>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</si>
  <si>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</si>
  <si>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</si>
  <si>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</si>
  <si>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</si>
  <si>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</si>
  <si>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</si>
  <si>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</si>
  <si>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</si>
  <si>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</si>
  <si>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</si>
  <si>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</si>
  <si>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</si>
  <si>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</si>
  <si>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</si>
  <si>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</si>
  <si>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</si>
  <si>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</si>
  <si>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</si>
  <si>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</si>
  <si>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</si>
  <si>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</si>
  <si>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</si>
  <si>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</si>
  <si>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</si>
  <si>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</si>
  <si>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</si>
  <si>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</si>
  <si>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</si>
  <si>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</si>
  <si>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</si>
  <si>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</si>
  <si>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</si>
  <si>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</si>
  <si>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</si>
  <si>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</si>
  <si>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</si>
  <si>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</si>
  <si>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</si>
  <si>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</si>
  <si>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</si>
  <si>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</si>
  <si>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</si>
  <si>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</si>
  <si>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</si>
  <si>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</si>
  <si>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</si>
  <si>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</si>
  <si>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</si>
  <si>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</si>
  <si>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</si>
  <si>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</si>
  <si>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</si>
  <si>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</si>
  <si>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</si>
  <si>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</si>
  <si>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</si>
  <si>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</si>
  <si>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</si>
  <si>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</si>
  <si>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</si>
  <si>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</si>
  <si>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</si>
  <si>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</si>
  <si>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</si>
  <si>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</si>
  <si>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</si>
  <si>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</si>
  <si>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</si>
  <si>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</si>
  <si>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</si>
  <si>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</si>
  <si>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</si>
  <si>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</si>
  <si>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</si>
  <si>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</si>
  <si>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</si>
  <si>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</si>
  <si>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</si>
  <si>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</si>
  <si>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</si>
  <si>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</si>
  <si>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</si>
  <si>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</si>
  <si>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</si>
  <si>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</si>
  <si>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</si>
  <si>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</si>
  <si>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</si>
  <si>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</si>
  <si>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</si>
  <si>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</si>
  <si>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</si>
  <si>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</si>
  <si>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</si>
  <si>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</si>
  <si>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</si>
  <si>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</si>
  <si>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</si>
  <si>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</si>
  <si>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</si>
  <si>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</si>
  <si>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</si>
  <si>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</si>
  <si>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</si>
  <si>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</si>
  <si>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</si>
  <si>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</si>
  <si>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</si>
  <si>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</si>
  <si>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</si>
  <si>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</si>
  <si>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</si>
  <si>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</si>
  <si>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</si>
  <si>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</si>
  <si>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</si>
  <si>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</si>
  <si>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</si>
  <si>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</si>
  <si>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</si>
  <si>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</si>
  <si>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</si>
  <si>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</si>
  <si>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</si>
  <si>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</si>
  <si>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</si>
  <si>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</si>
  <si>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</si>
  <si>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</si>
  <si>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</si>
  <si>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</si>
  <si>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</si>
  <si>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</si>
  <si>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</si>
  <si>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</si>
  <si>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</si>
  <si>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</si>
  <si>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</si>
  <si>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</si>
  <si>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</si>
  <si>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</si>
  <si>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</si>
  <si>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</si>
  <si>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</si>
  <si>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</si>
  <si>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</si>
  <si>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</si>
  <si>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</si>
  <si>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</si>
  <si>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</si>
  <si>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</si>
  <si>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</si>
  <si>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</si>
  <si>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</si>
  <si>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</si>
  <si>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</si>
  <si>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</si>
  <si>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</si>
  <si>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</si>
  <si>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</si>
  <si>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</si>
  <si>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</si>
  <si>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</si>
  <si>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</si>
  <si>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</si>
  <si>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</si>
  <si>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</si>
  <si>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</si>
  <si>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</si>
  <si>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</si>
  <si>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</si>
  <si>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</si>
  <si>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</si>
  <si>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</si>
  <si>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</si>
  <si>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</si>
  <si>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</si>
  <si>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</si>
  <si>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</si>
  <si>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</si>
  <si>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</si>
  <si>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</si>
  <si>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</si>
  <si>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</si>
  <si>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</si>
  <si>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</si>
  <si>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</si>
  <si>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</si>
  <si>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</si>
  <si>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</si>
  <si>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</si>
  <si>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</si>
  <si>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</si>
  <si>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</si>
  <si>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</si>
  <si>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</si>
  <si>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</si>
  <si>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</si>
  <si>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</si>
  <si>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</si>
  <si>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</si>
  <si>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</si>
  <si>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</si>
  <si>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</si>
  <si>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</si>
  <si>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</si>
  <si>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</si>
  <si>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</si>
  <si>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</si>
  <si>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</si>
  <si>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</si>
  <si>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</si>
  <si>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</si>
  <si>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</si>
  <si>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</si>
  <si>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</si>
  <si>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</si>
  <si>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</si>
  <si>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</si>
  <si>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</si>
  <si>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</si>
  <si>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</si>
  <si>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</si>
  <si>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</si>
  <si>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</si>
  <si>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</si>
  <si>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</si>
  <si>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</si>
  <si>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</si>
  <si>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</si>
  <si>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</si>
  <si>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</si>
  <si>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</si>
  <si>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</si>
  <si>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</si>
  <si>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</si>
  <si>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</si>
  <si>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</si>
  <si>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</si>
  <si>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</si>
  <si>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</si>
  <si>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</si>
  <si>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</si>
  <si>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</si>
  <si>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</si>
  <si>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</si>
  <si>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</si>
  <si>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</si>
  <si>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</si>
  <si>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</si>
  <si>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</si>
  <si>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</si>
  <si>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</si>
  <si>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</si>
  <si>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</si>
  <si>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</si>
  <si>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</si>
  <si>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</si>
  <si>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</si>
  <si>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</si>
  <si>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</si>
  <si>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</si>
  <si>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</si>
  <si>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</si>
  <si>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</si>
  <si>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</si>
  <si>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</si>
  <si>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</si>
  <si>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</si>
  <si>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</si>
  <si>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</si>
  <si>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</si>
  <si>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</si>
  <si>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</si>
  <si>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</si>
  <si>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</si>
  <si>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</si>
  <si>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</si>
  <si>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</si>
  <si>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</si>
  <si>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</si>
  <si>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</si>
  <si>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</si>
  <si>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</si>
  <si>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</si>
  <si>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</si>
  <si>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</si>
  <si>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</si>
  <si>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</si>
  <si>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</si>
  <si>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</si>
  <si>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</si>
  <si>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</si>
  <si>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</si>
  <si>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</si>
  <si>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</si>
  <si>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</si>
  <si>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</si>
  <si>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</si>
  <si>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</si>
  <si>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</si>
  <si>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</si>
  <si>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</si>
  <si>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</si>
  <si>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</si>
  <si>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</si>
  <si>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</si>
  <si>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</si>
  <si>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</si>
  <si>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</si>
  <si>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</si>
  <si>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</si>
  <si>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</si>
  <si>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</si>
  <si>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</si>
  <si>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</si>
  <si>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</si>
  <si>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</si>
  <si>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</si>
  <si>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</si>
  <si>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</si>
  <si>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</si>
  <si>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</si>
  <si>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</si>
  <si>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</si>
  <si>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</si>
  <si>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</si>
  <si>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</si>
  <si>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</si>
  <si>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</si>
  <si>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</si>
  <si>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</si>
  <si>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</si>
  <si>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</si>
  <si>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</si>
  <si>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</si>
  <si>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</si>
  <si>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</si>
  <si>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</si>
  <si>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</si>
  <si>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</si>
  <si>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</si>
  <si>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</si>
  <si>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</si>
  <si>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</si>
  <si>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</si>
  <si>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</si>
  <si>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</si>
  <si>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</si>
  <si>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</si>
  <si>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</si>
  <si>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</si>
  <si>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</si>
  <si>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</si>
  <si>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</si>
  <si>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</si>
  <si>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</si>
  <si>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</si>
  <si>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</si>
  <si>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</si>
  <si>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</si>
  <si>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</si>
  <si>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</si>
  <si>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</si>
  <si>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</si>
  <si>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</si>
  <si>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</si>
  <si>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</si>
  <si>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</si>
  <si>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</si>
  <si>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</si>
  <si>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</si>
  <si>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</si>
  <si>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</si>
  <si>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</si>
  <si>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</si>
  <si>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</si>
  <si>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</si>
  <si>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</si>
  <si>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</si>
  <si>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</si>
  <si>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</si>
  <si>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</si>
  <si>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</si>
  <si>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</si>
  <si>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</si>
  <si>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</si>
  <si>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</si>
  <si>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</si>
  <si>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</si>
  <si>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</si>
  <si>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</si>
  <si>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</si>
  <si>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</si>
  <si>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</si>
  <si>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</si>
  <si>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</si>
  <si>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</si>
  <si>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</si>
  <si>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</si>
  <si>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</si>
  <si>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</si>
  <si>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</si>
  <si>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</si>
  <si>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</si>
  <si>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</si>
  <si>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</si>
  <si>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</si>
  <si>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</si>
  <si>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</si>
  <si>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</si>
  <si>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</si>
  <si>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</si>
  <si>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</si>
  <si>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</si>
  <si>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</si>
  <si>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</si>
  <si>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</si>
  <si>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</si>
  <si>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</si>
  <si>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</si>
  <si>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</si>
  <si>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</si>
  <si>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</si>
  <si>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</si>
  <si>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</si>
  <si>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</si>
  <si>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</si>
  <si>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</si>
  <si>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</si>
  <si>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</si>
  <si>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</si>
  <si>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</si>
  <si>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</si>
  <si>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</si>
  <si>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</si>
  <si>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</si>
  <si>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</si>
  <si>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</si>
  <si>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</si>
  <si>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</si>
  <si>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</si>
  <si>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</si>
  <si>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</si>
  <si>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</si>
  <si>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</si>
  <si>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</si>
  <si>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</si>
  <si>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</si>
  <si>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</si>
  <si>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</si>
  <si>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</si>
  <si>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</si>
  <si>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</si>
  <si>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</si>
  <si>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</si>
  <si>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</si>
  <si>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</si>
  <si>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</si>
  <si>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</si>
  <si>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</si>
  <si>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</si>
  <si>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</si>
  <si>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</si>
  <si>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</si>
  <si>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</si>
  <si>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</si>
  <si>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</si>
  <si>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</si>
  <si>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</si>
  <si>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</si>
  <si>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</si>
  <si>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</si>
  <si>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</si>
  <si>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</si>
  <si>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</si>
  <si>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</si>
  <si>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</si>
  <si>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</si>
  <si>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</si>
  <si>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</si>
  <si>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</si>
  <si>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</si>
  <si>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</si>
  <si>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</si>
  <si>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</si>
  <si>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</si>
  <si>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</si>
  <si>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</si>
  <si>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</si>
  <si>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</si>
  <si>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</si>
  <si>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</si>
  <si>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</si>
  <si>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</si>
  <si>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</si>
  <si>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</si>
  <si>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</si>
  <si>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</si>
  <si>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</si>
  <si>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</si>
  <si>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</si>
  <si>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</si>
  <si>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</si>
  <si>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</si>
  <si>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</si>
  <si>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</si>
  <si>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</si>
  <si>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</si>
  <si>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</si>
  <si>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</si>
  <si>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</si>
  <si>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</si>
  <si>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</si>
  <si>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</si>
  <si>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</si>
  <si>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</si>
  <si>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</si>
  <si>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</si>
  <si>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</si>
  <si>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</si>
  <si>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</si>
  <si>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</si>
  <si>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</si>
  <si>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</si>
  <si>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</si>
  <si>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</si>
  <si>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</si>
  <si>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</si>
  <si>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</si>
  <si>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</si>
  <si>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</si>
  <si>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</si>
  <si>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</si>
  <si>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</si>
  <si>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</si>
  <si>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</si>
  <si>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</si>
  <si>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</si>
  <si>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</si>
  <si>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</si>
  <si>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</si>
  <si>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</si>
  <si>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</si>
  <si>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</si>
  <si>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</si>
  <si>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</si>
  <si>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</si>
  <si>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</si>
  <si>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</si>
  <si>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</si>
  <si>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</si>
  <si>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</si>
  <si>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</si>
  <si>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</si>
  <si>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</si>
  <si>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</si>
  <si>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</si>
  <si>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</si>
  <si>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</si>
  <si>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</si>
  <si>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</si>
  <si>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</si>
  <si>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</si>
  <si>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</si>
  <si>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</si>
  <si>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</si>
  <si>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</si>
  <si>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</si>
  <si>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</si>
  <si>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</si>
  <si>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</si>
  <si>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</si>
  <si>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</si>
  <si>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</si>
  <si>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</si>
  <si>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</si>
  <si>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</si>
  <si>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</si>
  <si>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</si>
  <si>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</si>
  <si>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</si>
  <si>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</si>
  <si>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</si>
  <si>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</si>
  <si>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</si>
  <si>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</si>
  <si>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</si>
  <si>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</si>
  <si>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</si>
  <si>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</si>
  <si>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</si>
  <si>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</si>
  <si>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</si>
  <si>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</si>
  <si>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</si>
  <si>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</si>
  <si>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</si>
  <si>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</si>
  <si>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</si>
  <si>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</si>
  <si>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</si>
  <si>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</si>
  <si>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</si>
  <si>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</si>
  <si>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</si>
  <si>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</si>
  <si>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</si>
  <si>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</si>
  <si>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</si>
  <si>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</si>
  <si>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</si>
  <si>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</si>
  <si>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</si>
  <si>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</si>
  <si>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</si>
  <si>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</si>
  <si>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</si>
  <si>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</si>
  <si>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</si>
  <si>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</si>
  <si>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</si>
  <si>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</si>
  <si>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</si>
  <si>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</si>
  <si>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</si>
  <si>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</si>
  <si>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</si>
  <si>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</si>
  <si>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</si>
  <si>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</si>
  <si>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</si>
  <si>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</si>
  <si>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</si>
  <si>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</si>
  <si>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</si>
  <si>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</si>
  <si>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</si>
  <si>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</si>
  <si>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</si>
  <si>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</si>
  <si>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</si>
  <si>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</si>
  <si>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</si>
  <si>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</si>
  <si>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</si>
  <si>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</si>
  <si>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</si>
  <si>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</si>
  <si>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</si>
  <si>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</si>
  <si>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</si>
  <si>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</si>
  <si>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</si>
  <si>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</si>
  <si>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</si>
  <si>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</si>
  <si>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</si>
  <si>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</si>
  <si>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</si>
  <si>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</si>
  <si>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</si>
  <si>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</si>
  <si>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</si>
  <si>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</si>
  <si>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</si>
  <si>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</si>
  <si>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</si>
  <si>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</si>
  <si>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</si>
  <si>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</si>
  <si>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</si>
  <si>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</si>
  <si>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</si>
  <si>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</si>
  <si>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</si>
  <si>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</si>
  <si>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</si>
  <si>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</si>
  <si>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</si>
  <si>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</si>
  <si>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</si>
  <si>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</si>
  <si>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</si>
  <si>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</si>
  <si>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</si>
  <si>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</si>
  <si>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</si>
  <si>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</si>
  <si>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</si>
  <si>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</si>
  <si>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</si>
  <si>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</si>
  <si>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</si>
  <si>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</si>
  <si>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</si>
  <si>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</si>
  <si>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</si>
  <si>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</si>
  <si>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</si>
  <si>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</si>
  <si>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</si>
  <si>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</si>
  <si>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</si>
  <si>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</si>
  <si>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</si>
  <si>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</si>
  <si>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</si>
  <si>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</si>
  <si>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</si>
  <si>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</si>
  <si>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</si>
  <si>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</si>
  <si>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</si>
  <si>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</si>
  <si>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</si>
  <si>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</si>
  <si>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</si>
  <si>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</si>
  <si>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</si>
  <si>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</si>
  <si>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</si>
  <si>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</si>
  <si>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</si>
  <si>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</si>
  <si>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</si>
  <si>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</si>
  <si>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</si>
  <si>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</si>
  <si>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</si>
  <si>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</si>
  <si>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</si>
  <si>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</si>
  <si>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</si>
  <si>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</si>
  <si>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</si>
  <si>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</si>
  <si>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</si>
  <si>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</si>
  <si>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</si>
  <si>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</si>
  <si>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</si>
  <si>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</si>
  <si>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</si>
  <si>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</si>
  <si>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</si>
  <si>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</si>
  <si>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</si>
  <si>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</si>
  <si>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</si>
  <si>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</si>
  <si>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</si>
  <si>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</si>
  <si>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</si>
  <si>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</si>
  <si>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</si>
  <si>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</si>
  <si>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</si>
  <si>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</si>
  <si>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</si>
  <si>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</si>
  <si>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</si>
  <si>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</si>
  <si>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</si>
  <si>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</si>
  <si>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</si>
  <si>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</si>
  <si>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</si>
  <si>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</si>
  <si>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</si>
  <si>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</si>
  <si>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</si>
  <si>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</si>
  <si>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</si>
  <si>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</si>
  <si>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</si>
  <si>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</si>
  <si>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</si>
  <si>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</si>
  <si>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</si>
  <si>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</si>
  <si>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</si>
  <si>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</si>
  <si>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</si>
  <si>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</si>
  <si>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</si>
  <si>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</si>
  <si>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</si>
  <si>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</si>
  <si>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</si>
  <si>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</si>
  <si>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</si>
  <si>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</si>
  <si>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</si>
  <si>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</si>
  <si>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</si>
  <si>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</si>
  <si>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</si>
  <si>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</si>
  <si>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</si>
  <si>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</si>
  <si>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</si>
  <si>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</si>
  <si>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</si>
  <si>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</si>
  <si>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</si>
  <si>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</si>
  <si>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</si>
  <si>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</si>
  <si>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</si>
  <si>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</si>
  <si>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</si>
  <si>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</si>
  <si>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</si>
  <si>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</si>
  <si>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</si>
  <si>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</si>
  <si>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</si>
  <si>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</si>
  <si>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</si>
  <si>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</si>
  <si>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</si>
  <si>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</si>
  <si>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</si>
  <si>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</si>
  <si>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</si>
  <si>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</si>
  <si>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</si>
  <si>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</si>
  <si>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</si>
  <si>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</si>
  <si>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</si>
  <si>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</si>
  <si>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</si>
  <si>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</si>
  <si>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</si>
  <si>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</si>
  <si>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</si>
  <si>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</si>
  <si>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</si>
  <si>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</si>
  <si>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</si>
  <si>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</si>
  <si>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</si>
  <si>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</si>
  <si>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</si>
  <si>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</si>
  <si>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</si>
  <si>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</si>
  <si>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</si>
  <si>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</si>
  <si>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</si>
  <si>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</si>
  <si>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</si>
  <si>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</si>
  <si>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</si>
  <si>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</si>
  <si>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</si>
  <si>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</si>
  <si>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</si>
  <si>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</si>
  <si>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</si>
  <si>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</si>
  <si>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</si>
  <si>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</si>
  <si>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</si>
  <si>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</si>
  <si>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</si>
  <si>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</si>
  <si>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</si>
  <si>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</si>
  <si>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</si>
  <si>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</si>
  <si>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</si>
  <si>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</si>
  <si>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</si>
  <si>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</si>
  <si>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</si>
  <si>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</si>
  <si>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</si>
  <si>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</si>
  <si>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</si>
  <si>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</si>
  <si>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</si>
  <si>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</si>
  <si>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</si>
  <si>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</si>
  <si>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</si>
  <si>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</si>
  <si>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</si>
  <si>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</si>
  <si>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</si>
  <si>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</si>
  <si>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</si>
  <si>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</si>
  <si>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</si>
  <si>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</si>
  <si>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</si>
  <si>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</si>
  <si>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</si>
  <si>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</si>
  <si>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</si>
  <si>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</si>
  <si>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</si>
  <si>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</si>
  <si>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</si>
  <si>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</si>
  <si>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</si>
  <si>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</si>
  <si>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</si>
  <si>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</si>
  <si>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</si>
  <si>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</si>
  <si>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</si>
  <si>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</si>
  <si>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</si>
  <si>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</si>
  <si>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</si>
  <si>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</si>
  <si>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</si>
  <si>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</si>
  <si>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</si>
  <si>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</si>
  <si>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</si>
  <si>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</si>
  <si>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</si>
  <si>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</si>
  <si>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</si>
  <si>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</si>
  <si>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</si>
  <si>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</si>
  <si>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</si>
  <si>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</si>
  <si>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</si>
  <si>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</si>
  <si>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</si>
  <si>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</si>
  <si>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</si>
  <si>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</si>
  <si>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</si>
  <si>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</si>
  <si>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</si>
  <si>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</si>
  <si>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</si>
  <si>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</si>
  <si>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</si>
  <si>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</si>
  <si>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</si>
  <si>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</si>
  <si>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</si>
  <si>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</si>
  <si>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</si>
  <si>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</si>
  <si>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</si>
  <si>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</si>
  <si>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</si>
  <si>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</si>
  <si>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</si>
  <si>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</si>
  <si>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</si>
  <si>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</si>
  <si>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</si>
  <si>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</si>
  <si>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</si>
  <si>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</si>
  <si>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</si>
  <si>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</si>
  <si>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</si>
  <si>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</si>
  <si>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</si>
  <si>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</si>
  <si>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</si>
  <si>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</si>
  <si>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</si>
  <si>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</si>
  <si>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</si>
  <si>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</si>
  <si>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</si>
  <si>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</si>
  <si>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</si>
  <si>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</si>
  <si>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</si>
  <si>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</si>
  <si>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</si>
  <si>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</si>
  <si>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</si>
  <si>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</si>
  <si>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</si>
  <si>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</si>
  <si>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</si>
  <si>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</si>
  <si>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</si>
  <si>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</si>
  <si>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</si>
  <si>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</si>
  <si>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</si>
  <si>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</si>
  <si>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</si>
  <si>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</si>
  <si>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</si>
  <si>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</si>
  <si>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</si>
  <si>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</si>
  <si>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</si>
  <si>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</si>
  <si>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</si>
  <si>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</si>
  <si>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</si>
  <si>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</si>
  <si>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</si>
  <si>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</si>
  <si>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</si>
  <si>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</si>
  <si>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</si>
  <si>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</si>
  <si>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</si>
  <si>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</si>
  <si>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</si>
  <si>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</si>
  <si>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</si>
  <si>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</si>
  <si>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</si>
  <si>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</si>
  <si>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</si>
  <si>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</si>
  <si>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</si>
  <si>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</si>
  <si>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</si>
  <si>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</si>
  <si>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</si>
  <si>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</si>
  <si>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</si>
  <si>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</si>
  <si>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</si>
  <si>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</si>
  <si>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</si>
  <si>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</si>
  <si>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</si>
  <si>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</si>
  <si>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</si>
  <si>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</si>
  <si>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</si>
  <si>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</si>
  <si>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</si>
  <si>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</si>
  <si>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</si>
  <si>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</si>
  <si>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</si>
  <si>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</si>
  <si>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</si>
  <si>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</si>
  <si>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</si>
  <si>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</si>
  <si>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</si>
  <si>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</si>
  <si>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</si>
  <si>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</si>
  <si>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</si>
  <si>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</si>
  <si>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</si>
  <si>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</si>
  <si>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</si>
  <si>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</si>
  <si>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</si>
  <si>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</si>
  <si>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</si>
  <si>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</si>
  <si>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</si>
  <si>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</si>
  <si>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</si>
  <si>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</si>
  <si>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</si>
  <si>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</si>
  <si>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</si>
  <si>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</si>
  <si>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</si>
  <si>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</si>
  <si>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</si>
  <si>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</si>
  <si>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</si>
  <si>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</si>
  <si>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</si>
  <si>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</si>
  <si>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</si>
  <si>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</si>
  <si>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</si>
  <si>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</si>
  <si>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</si>
  <si>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</si>
  <si>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</si>
  <si>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</si>
  <si>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</si>
  <si>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</si>
  <si>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</si>
  <si>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</si>
  <si>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</si>
  <si>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</si>
  <si>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</si>
  <si>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</si>
  <si>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</si>
  <si>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</si>
  <si>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</si>
  <si>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</si>
  <si>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</si>
  <si>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</si>
  <si>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</si>
  <si>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</si>
  <si>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</si>
  <si>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</si>
  <si>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</si>
  <si>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</si>
  <si>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</si>
  <si>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</si>
  <si>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</si>
  <si>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</si>
  <si>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</si>
  <si>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</si>
  <si>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</si>
  <si>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</si>
  <si>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</si>
  <si>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</si>
  <si>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</si>
  <si>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</si>
  <si>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</si>
  <si>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</si>
  <si>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</si>
  <si>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</si>
  <si>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</si>
  <si>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</si>
  <si>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</si>
  <si>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</si>
  <si>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</si>
  <si>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</si>
  <si>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</si>
  <si>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</si>
  <si>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</si>
  <si>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</si>
  <si>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</si>
  <si>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</si>
  <si>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</si>
  <si>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</si>
  <si>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</si>
  <si>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</si>
  <si>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</si>
  <si>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</si>
  <si>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</si>
  <si>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</si>
  <si>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</si>
  <si>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</si>
  <si>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</si>
  <si>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</si>
  <si>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</si>
  <si>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</si>
  <si>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</si>
  <si>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</si>
  <si>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</si>
  <si>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</si>
  <si>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</si>
  <si>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</si>
  <si>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</si>
  <si>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</si>
  <si>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</si>
  <si>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</si>
  <si>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</si>
  <si>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</si>
  <si>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</si>
  <si>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</si>
  <si>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</si>
  <si>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</si>
  <si>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</si>
  <si>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</si>
  <si>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</si>
  <si>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</si>
  <si>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</si>
  <si>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</si>
  <si>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</si>
  <si>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</si>
  <si>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</si>
  <si>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</si>
  <si>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</si>
  <si>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</si>
  <si>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</si>
  <si>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</si>
  <si>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</si>
  <si>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</si>
  <si>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</si>
  <si>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</si>
  <si>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</si>
  <si>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</si>
  <si>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</si>
  <si>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</si>
  <si>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</si>
  <si>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</si>
  <si>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</si>
  <si>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</si>
  <si>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</si>
  <si>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</si>
  <si>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</si>
  <si>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</si>
  <si>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</si>
  <si>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</si>
  <si>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</si>
  <si>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</si>
  <si>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</si>
  <si>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</si>
  <si>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</si>
  <si>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</si>
  <si>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</si>
  <si>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</si>
  <si>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</si>
  <si>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</si>
  <si>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</si>
  <si>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</si>
  <si>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</si>
  <si>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</si>
  <si>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</si>
  <si>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</si>
  <si>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</si>
  <si>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</si>
  <si>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</si>
  <si>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</si>
  <si>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</si>
  <si>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</si>
  <si>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</si>
  <si>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</si>
  <si>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</si>
  <si>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</si>
  <si>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</si>
  <si>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</si>
  <si>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</si>
  <si>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</si>
  <si>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</si>
  <si>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</si>
  <si>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</si>
  <si>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</si>
  <si>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</si>
  <si>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</si>
  <si>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</si>
  <si>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</si>
  <si>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</si>
  <si>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</si>
  <si>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</si>
  <si>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</si>
  <si>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</si>
  <si>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</si>
  <si>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</si>
  <si>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</si>
  <si>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</si>
  <si>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</si>
  <si>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</si>
  <si>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</si>
  <si>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</si>
  <si>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</si>
  <si>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</si>
  <si>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</si>
  <si>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</si>
  <si>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</si>
  <si>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</si>
  <si>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</si>
  <si>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</si>
  <si>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</si>
  <si>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</si>
  <si>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</si>
  <si>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</si>
  <si>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</si>
  <si>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</si>
  <si>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</si>
  <si>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</si>
  <si>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</si>
  <si>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</si>
  <si>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</si>
  <si>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</si>
  <si>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</si>
  <si>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</si>
  <si>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</si>
  <si>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</si>
  <si>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</si>
  <si>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</si>
  <si>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</si>
  <si>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</si>
  <si>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</si>
  <si>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</si>
  <si>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</si>
  <si>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</si>
  <si>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</si>
  <si>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</si>
  <si>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</si>
  <si>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</si>
  <si>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</si>
  <si>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</si>
  <si>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</si>
  <si>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</si>
  <si>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</si>
  <si>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</si>
  <si>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</si>
  <si>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</si>
  <si>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</si>
  <si>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</si>
  <si>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</si>
  <si>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</si>
  <si>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</si>
  <si>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</si>
  <si>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</si>
  <si>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</si>
  <si>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</si>
  <si>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</si>
  <si>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</si>
  <si>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</si>
  <si>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</si>
  <si>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</si>
  <si>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</si>
  <si>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</si>
  <si>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</si>
  <si>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</si>
  <si>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</si>
  <si>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</si>
  <si>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</si>
  <si>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</si>
  <si>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</si>
  <si>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</si>
  <si>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</si>
  <si>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</si>
  <si>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</si>
  <si>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</si>
  <si>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</si>
  <si>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</si>
  <si>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</si>
  <si>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</si>
  <si>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</si>
  <si>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</si>
  <si>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</si>
  <si>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</si>
  <si>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</si>
  <si>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</si>
  <si>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</si>
  <si>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</si>
  <si>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</si>
  <si>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</si>
  <si>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</si>
  <si>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</si>
  <si>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</si>
  <si>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</si>
  <si>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</si>
  <si>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</si>
  <si>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</si>
  <si>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</si>
  <si>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</si>
  <si>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</si>
  <si>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</si>
  <si>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</si>
  <si>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</si>
  <si>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</si>
  <si>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</si>
  <si>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</si>
  <si>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</si>
  <si>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</si>
  <si>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</si>
  <si>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</si>
  <si>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</si>
  <si>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</si>
  <si>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</si>
  <si>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</si>
  <si>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</si>
  <si>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</si>
  <si>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</si>
  <si>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</si>
  <si>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</si>
  <si>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</si>
  <si>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</si>
  <si>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</si>
  <si>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</si>
  <si>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</si>
  <si>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</si>
  <si>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</si>
  <si>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</si>
  <si>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</si>
  <si>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</si>
  <si>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</si>
  <si>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</si>
  <si>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</si>
  <si>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</si>
  <si>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</si>
  <si>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</si>
  <si>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</si>
  <si>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</si>
  <si>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</si>
  <si>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</si>
  <si>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</si>
  <si>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</si>
  <si>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</si>
  <si>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</si>
  <si>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</si>
  <si>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</si>
  <si>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</si>
  <si>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</si>
  <si>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</si>
  <si>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</si>
  <si>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</si>
  <si>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</si>
  <si>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</si>
  <si>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</si>
  <si>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</si>
  <si>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</si>
  <si>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</si>
  <si>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</si>
  <si>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</si>
  <si>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</si>
  <si>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</si>
  <si>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</si>
  <si>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</si>
  <si>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</si>
  <si>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</si>
  <si>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</si>
  <si>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</si>
  <si>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</si>
  <si>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</si>
  <si>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</si>
  <si>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</si>
  <si>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</si>
  <si>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</si>
  <si>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</si>
  <si>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</si>
  <si>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</si>
  <si>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</si>
  <si>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</si>
  <si>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</si>
  <si>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</si>
  <si>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</si>
  <si>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</si>
  <si>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</si>
  <si>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</si>
  <si>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</si>
  <si>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</si>
  <si>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</si>
  <si>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</si>
  <si>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</si>
  <si>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</si>
  <si>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</si>
  <si>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</si>
  <si>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</si>
  <si>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</si>
  <si>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</si>
  <si>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</si>
  <si>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</si>
  <si>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</si>
  <si>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</si>
  <si>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</si>
  <si>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</si>
  <si>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</si>
  <si>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</si>
  <si>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</si>
  <si>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</si>
  <si>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</si>
  <si>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</si>
  <si>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</si>
  <si>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</si>
  <si>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</si>
  <si>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</si>
  <si>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</si>
  <si>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</si>
  <si>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</si>
  <si>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</si>
  <si>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</si>
  <si>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</si>
  <si>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</si>
  <si>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</si>
  <si>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</si>
  <si>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</si>
  <si>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</si>
  <si>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</si>
  <si>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</si>
  <si>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</si>
  <si>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</si>
  <si>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</si>
  <si>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</si>
  <si>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</si>
  <si>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</si>
  <si>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</si>
  <si>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</si>
  <si>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</si>
  <si>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</si>
  <si>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</si>
  <si>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</si>
  <si>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</si>
  <si>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</si>
  <si>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</si>
  <si>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</si>
  <si>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</si>
  <si>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</si>
  <si>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</si>
  <si>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</si>
  <si>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</si>
  <si>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</si>
  <si>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</si>
  <si>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</si>
  <si>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</si>
  <si>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</si>
  <si>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</si>
  <si>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</si>
  <si>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</si>
  <si>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</si>
  <si>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</si>
  <si>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</si>
  <si>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</si>
  <si>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</si>
  <si>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</si>
  <si>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</si>
  <si>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</si>
  <si>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</si>
  <si>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</si>
  <si>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</si>
  <si>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</si>
  <si>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</si>
  <si>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</si>
  <si>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</si>
  <si>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</si>
  <si>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</si>
  <si>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</si>
  <si>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</si>
  <si>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</si>
  <si>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</si>
  <si>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</si>
  <si>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</si>
  <si>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</si>
  <si>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</si>
  <si>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</si>
  <si>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</si>
  <si>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</si>
  <si>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</si>
  <si>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</si>
  <si>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</si>
  <si>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</si>
  <si>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</si>
  <si>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</si>
  <si>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</si>
  <si>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</si>
  <si>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</si>
  <si>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</si>
  <si>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</si>
  <si>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</si>
  <si>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</si>
  <si>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</si>
  <si>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</si>
  <si>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</si>
  <si>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</si>
  <si>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</si>
  <si>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</si>
  <si>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</si>
  <si>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</si>
  <si>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</si>
  <si>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</si>
  <si>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</si>
  <si>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</si>
  <si>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</si>
  <si>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</si>
  <si>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</si>
  <si>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</si>
  <si>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</si>
  <si>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</si>
  <si>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</si>
  <si>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</si>
  <si>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</si>
  <si>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</si>
  <si>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</si>
  <si>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</si>
  <si>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</si>
  <si>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</si>
  <si>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</si>
  <si>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</si>
  <si>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</si>
  <si>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</si>
  <si>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</si>
  <si>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</si>
  <si>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</si>
  <si>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</si>
  <si>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</si>
  <si>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</si>
  <si>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</si>
  <si>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</si>
  <si>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</si>
  <si>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</si>
  <si>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</si>
  <si>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</si>
  <si>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</si>
  <si>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</si>
  <si>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</si>
  <si>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</si>
  <si>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</si>
  <si>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</si>
  <si>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</si>
  <si>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</si>
  <si>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</si>
  <si>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</si>
  <si>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</si>
  <si>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</si>
  <si>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</si>
  <si>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</si>
  <si>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</si>
  <si>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</si>
  <si>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</si>
  <si>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</si>
  <si>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</si>
  <si>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</si>
  <si>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</si>
  <si>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</si>
  <si>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</si>
  <si>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</si>
  <si>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</si>
  <si>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</si>
  <si>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</si>
  <si>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</si>
  <si>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</si>
  <si>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</si>
  <si>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</si>
  <si>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</si>
  <si>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</si>
  <si>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</si>
  <si>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</si>
  <si>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</si>
  <si>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</si>
  <si>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</si>
  <si>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</si>
  <si>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</si>
  <si>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</si>
  <si>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</si>
  <si>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</si>
  <si>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</si>
  <si>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</si>
  <si>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</si>
  <si>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</si>
  <si>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</si>
  <si>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</si>
  <si>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</si>
  <si>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</si>
  <si>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</si>
  <si>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</si>
  <si>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</si>
  <si>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</si>
  <si>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</si>
  <si>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</si>
  <si>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</si>
  <si>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</si>
  <si>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</si>
  <si>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</si>
  <si>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</si>
  <si>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</si>
  <si>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</si>
  <si>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</si>
  <si>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</si>
  <si>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</si>
  <si>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</si>
  <si>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</si>
  <si>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</si>
  <si>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</si>
  <si>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</si>
  <si>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</si>
  <si>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</si>
  <si>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</si>
  <si>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</si>
  <si>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</si>
  <si>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</si>
  <si>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</si>
  <si>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</si>
  <si>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</si>
  <si>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</si>
  <si>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</si>
  <si>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</si>
  <si>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</si>
  <si>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</si>
  <si>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</si>
  <si>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</si>
  <si>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</si>
  <si>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</si>
  <si>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</si>
  <si>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</si>
  <si>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</si>
  <si>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</si>
  <si>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</si>
  <si>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</si>
  <si>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</si>
  <si>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</si>
  <si>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</si>
  <si>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</si>
  <si>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</si>
  <si>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</si>
  <si>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</si>
  <si>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</si>
  <si>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</si>
  <si>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</si>
  <si>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</si>
  <si>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</si>
  <si>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</si>
  <si>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</si>
  <si>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</si>
  <si>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</si>
  <si>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</si>
  <si>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</si>
  <si>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</si>
  <si>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</si>
  <si>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</si>
  <si>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</si>
  <si>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</si>
  <si>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</si>
  <si>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</si>
  <si>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</si>
  <si>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</si>
  <si>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</si>
  <si>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</si>
  <si>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</si>
  <si>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</si>
  <si>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</si>
  <si>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</si>
  <si>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</si>
  <si>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</si>
  <si>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</si>
  <si>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</si>
  <si>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</si>
  <si>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</si>
  <si>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</si>
  <si>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</si>
  <si>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</si>
  <si>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</si>
  <si>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</si>
  <si>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</si>
  <si>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</si>
  <si>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</si>
  <si>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</si>
  <si>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</si>
  <si>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</si>
  <si>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</si>
  <si>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</si>
  <si>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</si>
  <si>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</si>
  <si>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</si>
  <si>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</si>
  <si>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</si>
  <si>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</si>
  <si>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</si>
  <si>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</si>
  <si>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</si>
  <si>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</si>
  <si>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</si>
  <si>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</si>
  <si>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</si>
  <si>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</si>
  <si>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</si>
  <si>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</si>
  <si>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</si>
  <si>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</si>
  <si>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</si>
  <si>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</si>
  <si>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</si>
  <si>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</si>
  <si>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</si>
  <si>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</si>
  <si>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</si>
  <si>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</si>
  <si>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</si>
  <si>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</si>
  <si>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</si>
  <si>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</si>
  <si>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</si>
  <si>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</si>
  <si>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</si>
  <si>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</si>
  <si>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</si>
  <si>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</si>
  <si>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</si>
  <si>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</si>
  <si>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</si>
  <si>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</si>
  <si>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</si>
  <si>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</si>
  <si>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</si>
  <si>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</si>
  <si>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</si>
  <si>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</si>
  <si>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</si>
  <si>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</si>
  <si>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</si>
  <si>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</si>
  <si>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</si>
  <si>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</si>
  <si>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</si>
  <si>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</si>
  <si>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</si>
  <si>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</si>
  <si>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</si>
  <si>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</si>
  <si>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</si>
  <si>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</si>
  <si>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</si>
  <si>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</si>
  <si>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</si>
  <si>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</si>
  <si>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</si>
  <si>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</si>
  <si>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</si>
  <si>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</si>
  <si>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</si>
  <si>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</si>
  <si>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</si>
  <si>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</si>
  <si>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</si>
  <si>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</si>
  <si>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</si>
  <si>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</si>
  <si>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</si>
  <si>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</si>
  <si>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</si>
  <si>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</si>
  <si>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</si>
  <si>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</si>
  <si>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</si>
  <si>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</si>
  <si>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</si>
  <si>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</si>
  <si>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</si>
  <si>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</si>
  <si>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</si>
  <si>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</si>
  <si>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</si>
  <si>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</si>
  <si>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</si>
  <si>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</si>
  <si>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</si>
  <si>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</si>
  <si>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</si>
  <si>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</si>
  <si>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</si>
  <si>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</si>
  <si>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</si>
  <si>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</si>
  <si>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</si>
  <si>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</si>
  <si>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</si>
  <si>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</si>
  <si>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</si>
  <si>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</si>
  <si>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</si>
  <si>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</si>
  <si>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</si>
  <si>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</si>
  <si>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</si>
  <si>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</si>
  <si>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</si>
  <si>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</si>
  <si>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</si>
  <si>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</si>
  <si>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</si>
  <si>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</si>
  <si>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</si>
  <si>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</si>
  <si>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</si>
  <si>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</si>
  <si>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</si>
  <si>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</si>
  <si>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</si>
  <si>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</si>
  <si>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</si>
  <si>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</si>
  <si>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</si>
  <si>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</si>
  <si>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</si>
  <si>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</si>
  <si>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</si>
  <si>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</si>
  <si>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</si>
  <si>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</si>
  <si>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</si>
  <si>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</si>
  <si>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</si>
  <si>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</si>
  <si>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</si>
  <si>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</si>
  <si>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</si>
  <si>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</si>
  <si>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</si>
  <si>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</si>
  <si>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</si>
  <si>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</si>
  <si>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</si>
  <si>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</si>
  <si>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</si>
  <si>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</si>
  <si>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</si>
  <si>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</si>
  <si>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</si>
  <si>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</si>
  <si>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</si>
  <si>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</si>
  <si>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</si>
  <si>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</si>
  <si>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</si>
  <si>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</si>
  <si>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</si>
  <si>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</si>
  <si>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</si>
  <si>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</si>
  <si>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</si>
  <si>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</si>
  <si>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</si>
  <si>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</si>
  <si>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</si>
  <si>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</si>
  <si>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</si>
  <si>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</si>
  <si>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</si>
  <si>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</si>
  <si>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2 hours 30 minutes ETA</t>
  </si>
  <si>
    <t>PCM-20251202-00000190</t>
  </si>
  <si>
    <t xml:space="preserve">EM team need 150 min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</si>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</sst>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330.24664803240739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0.19693738425849006</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45993.195073958334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45993.195073958334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45993.195073958334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45993.195073958334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45993.195073958334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45993.195073958334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45993.195073958334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45993.195073958334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45993.195073958334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45993.195073958334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45993.195073958334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45993.195073958334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45993.195073958334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45993.195073958334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45993.195073958334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45993.195073958334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45993.195073958334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45993.195073958334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45993.195073958334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45993.195073958334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45993.195073958334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45993.195073958334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45993.195073958334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45993.195073958334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45993.195073958334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45993.195073958334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45993.195073958334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45993.195073958334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45993.195073958334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45993.195073958334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45993.195073958334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45993.195073958334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45993.195073958334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45993.195073958334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45993.195073958334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45993.195073958334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45993.195073958334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45993.195073958334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45993.195073958334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45993.195073958334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45993.195073958334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45993.195073958334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45993.195073958334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45993.195073958334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45993.195073958334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45993.195073958334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45993.195073958334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45993.195073958334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45993.195073958334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45993.195073958334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45993.195073958334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45993.195073958334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45993.195073958334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45993.195073958334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45993.195073958334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45993.195073958334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45993.195073958334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45993.195073958334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45993.195073958334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45993.195073958334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45993.195073958334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45993.195073958334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45993.195073958334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45993.195073958334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45993.195073958334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45993.195073958334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45993.195073958334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45993.195073958334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45993.195073958334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45993.195073958334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45993.195073958334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45993.195073958334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45993.195073958334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45993.195073958334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45993.195073958334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45993.195073958334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45993.195073958334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45993.195073958334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45993.195073958334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45993.195073958334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45993.195073958334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45993.195073958334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45993.195073958334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45993.195073958334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45993.195073958334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45993.195073958334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45993.195073958334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45993.195073958334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45993.195073958334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45993.195073958334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45993.195073958334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45993.195073958334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45993.195073958334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45993.195073958334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45993.195073958334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45993.195073958334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45993.195073958334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45993.195073958334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45993.195073958334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45993.195073958334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45993.195073958334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45993.195073958334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45993.195073958334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45993.195073958334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45993.195073958334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45993.195073958334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45993.195073958334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45993.195073958334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45993.195073958334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45993.195073958334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45993.195073958334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45993.195073958334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45993.195073958334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45993.195073958334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45993.195073958334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45993.195073958334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45993.195073958334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45993.195073958334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45993.195073958334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45993.195073958334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45993.195073958334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45993.195073958334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45993.195073958334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45993.195073958334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45993.195073958334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45993.195073958334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45993.195073958334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45993.195073958334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45993.195073958334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45993.195073958334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45993.195073958334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45993.195073958334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45993.195073958334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45993.195073958334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45993.195073958334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45993.195073958334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45993.195073958334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45993.195073958334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45993.195073958334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45993.195073958334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45993.195073958334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45993.195073958334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45993.195073958334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45993.195073958334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45993.195073958334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45993.195073958334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45993.195073958334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45993.195073958334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45993.195073958334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45993.195073958334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45993.195073958334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45993.195073958334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45993.195073958334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45993.195073958334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45993.195073958334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45993.195073958334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45993.195073958334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45993.195073958334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45993.195073958334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45993.195073958334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45993.195073958334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45993.195073958334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45993.195073958334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45993.195073958334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45993.195073958334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45993.195073958334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45993.195073958334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45993.195073958334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45993.195073958334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45993.195073958334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45993.195073958334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45993.195073958334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45993.195073958334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45993.195073958334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45993.195073958334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45993.195073958334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45993.195073958334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45993.195073958334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45993.195073958334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45993.195073958334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45993.195073958334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45993.195073958334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45993.195073958334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45993.195073958334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45993.195073958334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45993.195073958334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45993.195073958334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45993.195073958334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45993.195073958334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45993.195073958334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45993.195073958334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45993.195073958334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45993.195073958334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45993.195073958334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45993.195073958334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45993.195073958334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45993.195073958334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45993.195073958334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45993.195073958334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45993.195073958334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45993.195073958334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45993.195073958334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45993.195073958334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45993.195073958334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45993.195073958334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45993.195073958334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45993.195073958334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45993.195073958334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45993.195073958334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45993.195073958334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45993.195073958334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C9A74015-A27D-4892-8639-70469D72D45E}"/>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J7" sqref="J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168.19523599537206</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8.8076549768520636</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0.28738877314754063</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45993.195073958334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45993.195073958334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45993.195073958334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45993.195073958334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45993.195073958334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45993.195073958334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45993.195073958334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45993.195073958334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45993.195073958334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45993.195073958334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45993.195073958334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45993.195073958334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45993.195073958334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45993.195073958334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45993.195073958334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45993.195073958334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45993.195073958334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45993.195073958334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45993.195073958334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45993.195073958334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45993.195073958334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45993.195073958334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45993.195073958334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45993.195073958334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45993.195073958334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45993.195073958334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45993.195073958334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45993.195073958334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45993.195073958334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45993.195073958334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45993.195073958334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45993.195073958334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45993.195073958334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45993.195073958334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45993.195073958334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45993.195073958334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45993.195073958334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45993.195073958334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45993.195073958334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45993.195073958334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45993.195073958334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45993.195073958334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45993.195073958334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45993.195073958334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45993.195073958334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45993.195073958334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45993.195073958334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45993.195073958334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45993.195073958334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45993.195073958334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45993.195073958334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45993.195073958334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45993.195073958334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39198</v>
      </c>
      <c r="B2" s="58" t="str">
        <f>IFERROR(VLOOKUP(D2,DB!A:K,11,0),"")</f>
        <v>R3</v>
      </c>
      <c r="C2" s="18">
        <v>1</v>
      </c>
      <c r="D2" s="58" t="s">
        <v>22782</v>
      </c>
      <c r="E2" s="18" t="s">
        <v>39106</v>
      </c>
      <c r="F2" s="20">
        <v>45993.165902777779</v>
      </c>
      <c r="G2" s="21">
        <f t="shared" ref="G2:G27" ca="1" si="0">IFERROR(NOW()-F2,"-")</f>
        <v>2.9171180554840248E-2</v>
      </c>
      <c r="H2" s="22">
        <v>45993.158483796295</v>
      </c>
      <c r="I2" s="19" t="str">
        <f>IFERROR(VLOOKUP(D2,DB!A:F,6,0),"")</f>
        <v>Generator-SG</v>
      </c>
      <c r="J2" s="18" t="str">
        <f>IFERROR(VLOOKUP(D2,DB!A:G,7,0),"")</f>
        <v>Vandalized</v>
      </c>
      <c r="K2" s="42" t="s">
        <v>39199</v>
      </c>
      <c r="L2" s="23" t="str">
        <f>IFERROR(VLOOKUP(D2,DB!A:I,9,0),"")</f>
        <v>Latis</v>
      </c>
    </row>
    <row r="3" spans="1:13" ht="15" customHeight="1">
      <c r="A3" s="19"/>
      <c r="B3" s="58" t="str">
        <f>IFERROR(VLOOKUP(D3,DB!A:K,11,0),"")</f>
        <v/>
      </c>
      <c r="C3" s="18"/>
      <c r="D3" s="58"/>
      <c r="E3" s="18"/>
      <c r="F3" s="20"/>
      <c r="G3" s="21">
        <f t="shared" ca="1" si="0"/>
        <v>45993.195073958334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45993.195073958334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45993.195073958334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45993.195073958334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45993.195073958334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45993.195073958334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45993.195073958334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45993.195073958334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45993.195073958334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45993.195073958334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45993.195073958334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45993.195073958334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45993.195073958334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45993.195073958334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45993.195073958334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45993.195073958334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45993.195073958334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45993.195073958334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45993.195073958334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45993.195073958334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45993.195073958334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45993.195073958334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45993.195073958334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45993.195073958334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45993.195073958334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45993.195073958334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45993.195073958334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45993.195073958334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45993.195073958334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45993.195073958334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45993.195073958334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45993.195073958334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45993.195073958334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45993.195073958334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45993.195073958334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45993.195073958334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45993.195073958334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45993.195073958334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45993.195073958334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45993.195073958334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45993.195073958334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45993.195073958334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45993.195073958334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45993.195073958334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45993.195073958334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45993.195073958334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45993.195073958334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45993.195073958334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45993.195073958334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45993.195073958334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45993.195073958334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45993.195073958334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45993.195073958334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45993.195073958334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45993.195073958334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45993.195073958334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45993.195073958334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45993.195073958334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45993.195073958334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45993.195073958334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45993.195073958334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45993.195073958334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45993.195073958334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45993.195073958334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45993.195073958334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45993.195073958334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45993.195073958334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45993.195073958334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45993.195073958334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45993.195073958334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45993.195073958334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45993.195073958334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45993.195073958334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45993.195073958334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45993.195073958334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45993.195073958334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45993.195073958334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45993.195073958334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45993.195073958334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45993.195073958334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45993.195073958334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45993.195073958334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45993.195073958334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45993.195073958334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45993.195073958334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45993.195073958334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45993.195073958334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45993.195073958334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45993.195073958334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45993.195073958334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45993.195073958334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45993.195073958334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45993.195073958334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45993.195073958334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45993.195073958334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45993.195073958334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45993.195073958334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45993.195073958334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45993.195073958334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45993.195073958334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45993.195073958334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45993.195073958334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45993.195073958334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45993.195073958334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45993.195073958334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45993.195073958334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45993.195073958334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45993.195073958334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45993.195073958334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45993.195073958334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45993.195073958334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45993.195073958334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45993.195073958334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45993.195073958334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45993.195073958334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45993.195073958334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45993.195073958334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45993.195073958334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45993.195073958334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45993.195073958334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45993.195073958334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45993.195073958334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45993.195073958334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45993.195073958334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45993.195073958334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45993.195073958334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45993.195073958334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45993.195073958334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45993.195073958334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45993.195073958334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45993.195073958334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45993.195073958334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45993.195073958334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45993.195073958334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45993.195073958334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45993.195073958334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45993.195073958334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45993.195073958334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45993.195073958334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45993.195073958334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45993.195073958334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45993.195073958334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45993.195073958334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45993.195073958334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45993.195073958334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45993.195073958334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45993.195073958334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45993.195073958334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45993.195073958334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45993.195073958334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45993.195073958334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45993.195073958334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45993.195073958334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45993.195073958334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45993.195073958334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45993.195073958334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45993.195073958334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45993.195073958334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45993.195073958334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45993.195073958334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45993.195073958334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45993.195073958334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45993.195073958334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45993.195073958334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45993.195073958334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45993.195073958334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45993.195073958334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45993.195073958334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45993.195073958334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45993.195073958334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45993.195073958334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45993.195073958334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45993.195073958334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45993.195073958334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45993.195073958334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45993.195073958334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45993.195073958334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45993.195073958334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45993.195073958334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45993.195073958334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45993.195073958334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45993.195073958334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45993.195073958334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45993.195073958334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45993.195073958334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45993.195073958334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45993.195073958334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45993.195073958334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45993.195073958334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45993.195073958334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45993.195073958334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45993.195073958334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45993.195073958334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45993.195073958334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45993.195073958334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45993.195073958334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45993.195073958334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45993.195073958334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45993.195073958334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45993.195073958334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45993.195073958334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45993.195073958334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45993.195073958334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45993.195073958334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45993.195073958334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45993.195073958334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45993.195073958334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45993.195073958334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45993.195073958334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45993.195073958334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45993.195073958334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45993.195073958334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45993.195073958334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45993.195073958334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45993.195073958334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45993.195073958334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45993.195073958334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45993.195073958334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45993.195073958334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45993.195073958334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45993.195073958334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45993.195073958334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45993.195073958334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45993.195073958334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45993.195073958334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45993.195073958334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45993.195073958334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45993.195073958334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45993.195073958334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45993.195073958334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45993.195073958334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45993.195073958334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45993.195073958334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45993.195073958334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45993.195073958334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45993.195073958334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45993.195073958334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45993.195073958334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45993.195073958334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45993.195073958334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45993.195073958334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45993.195073958334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45993.195073958334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45993.195073958334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45993.195073958334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45993.195073958334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45993.195073958334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45993.195073958334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45993.195073958334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45993.195073958334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45993.195073958334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45993.195073958334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45993.195073958334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45993.195073958334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45993.195073958334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45993.195073958334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45993.195073958334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45993.195073958334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45993.195073958334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45993.195073958334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45993.195073958334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45993.195073958334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45993.195073958334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45993.195073958334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45993.195073958334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45993.195073958334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45993.195073958334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45993.195073958334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45993.195073958334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45993.195073958334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45993.195073958334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45993.195073958334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45993.195073958334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45993.195073958334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45993.195073958334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45993.195073958334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45993.195073958334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45993.195073958334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45993.195073958334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45993.195073958334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45993.195073958334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45993.195073958334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45993.195073958334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45993.195073958334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45993.195073958334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45993.195073958334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45993.195073958334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45993.195073958334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45993.195073958334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45993.195073958334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45993.195073958334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45993.195073958334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45993.195073958334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45993.195073958334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45993.195073958334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45993.195073958334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45993.195073958334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45993.195073958334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45993.195073958334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45993.195073958334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45993.195073958334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45993.195073958334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45993.195073958334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45993.195073958334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45993.195073958334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45993.195073958334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45993.195073958334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45993.195073958334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45993.195073958334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45993.195073958334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45993.195073958334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45993.195073958334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45993.195073958334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45993.195073958334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45993.195073958334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45993.195073958334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45993.195073958334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45993.195073958334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45993.195073958334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45993.195073958334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45993.195073958334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45993.195073958334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45993.195073958334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45993.195073958334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45993.195073958334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45993.195073958334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45993.195073958334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45993.195073958334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45993.195073958334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45993.195073958334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45993.195073958334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45993.195073958334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45993.195073958334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45993.195073958334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45993.195073958334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45993.195073958334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45993.195073958334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45993.195073958334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45993.195073958334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45993.195073958334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45993.195073958334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45993.195073958334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45993.195073958334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45993.195073958334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45993.195073958334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45993.195073958334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45993.195073958334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45993.195073958334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45993.195073958334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45993.195073958334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45993.195073958334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45993.195073958334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45993.195073958334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45993.195073958334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45993.195073958334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45993.195073958334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45993.195073958334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45993.195073958334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45993.195073958334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45993.195073958334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45993.195073958334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45993.195073958334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45993.195073958334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45993.195073958334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45993.195073958334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45993.195073958334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45993.195073958334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45993.195073958334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45993.195073958334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45993.195073958334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45993.195073958334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45993.195073958334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45993.195073958334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45993.195073958334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45993.195073958334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45993.195073958334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45993.195073958334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45993.195073958334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45993.195073958334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45993.195073958334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45993.195073958334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45993.195073958334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45993.195073958334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45993.195073958334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45993.195073958334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45993.195073958334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45993.195073958334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45993.195073958334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45993.195073958334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45993.195073958334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45993.195073958334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45993.195073958334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45993.195073958334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45993.195073958334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45993.195073958334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45993.195073958334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45993.195073958334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45993.195073958334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45993.195073958334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45993.195073958334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45993.195073958334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45993.195073958334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45993.195073958334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45993.195073958334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45993.195073958334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45993.195073958334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45993.195073958334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45993.195073958334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45993.195073958334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45993.195073958334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45993.195073958334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45993.195073958334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45993.195073958334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45993.195073958334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45993.195073958334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45993.195073958334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45993.195073958334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45993.195073958334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45993.195073958334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45993.195073958334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45993.195073958334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45993.195073958334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45993.195073958334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45993.195073958334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45993.195073958334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45993.195073958334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45993.195073958334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45993.195073958334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45993.195073958334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45993.195073958334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45993.195073958334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45993.195073958334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45993.195073958334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45993.195073958334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45993.195073958334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45993.195073958334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45993.195073958334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45993.195073958334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45993.195073958334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45993.195073958334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45993.195073958334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45993.195073958334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45993.195073958334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45993.195073958334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45993.195073958334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45993.195073958334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45993.195073958334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45993.195073958334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45993.195073958334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45993.195073958334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45993.195073958334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45993.195073958334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45993.195073958334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45993.195073958334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45993.195073958334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45993.195073958334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45993.195073958334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45993.195073958334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45993.195073958334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45993.195073958334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45993.195073958334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45993.195073958334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45993.195073958334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45993.195073958334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45993.195073958334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45993.195073958334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45993.195073958334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45993.195073958334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45993.195073958334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45993.195073958334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45993.195073958334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45993.195073958334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45993.195073958334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45993.195073958334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45993.195073958334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45993.195073958334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45993.195073958334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45993.195073958334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45993.195073958334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45993.195073958334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45993.195073958334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45993.195073958334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45993.195073958334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45993.195073958334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45993.195073958334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45993.195073958334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45993.195073958334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45993.195073958334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45993.195073958334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45993.195073958334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45993.195073958334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45993.195073958334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45993.195073958334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45993.195073958334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45993.195073958334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45993.195073958334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45993.195073958334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45993.195073958334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45993.195073958334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45993.195073958334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45993.195073958334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45993.195073958334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45993.195073958334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45993.195073958334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45993.195073958334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45993.195073958334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45993.195073958334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45993.195073958334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45993.195073958334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45993.195073958334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45993.195073958334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45993.195073958334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45993.195073958334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45993.195073958334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45993.195073958334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45993.195073958334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45993.195073958334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45993.195073958334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45993.195073958334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45993.195073958334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45993.195073958334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45993.195073958334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45993.195073958334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45993.195073958334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45993.195073958334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45993.195073958334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45993.195073958334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45993.195073958334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45993.195073958334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45993.195073958334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45993.195073958334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45993.195073958334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45993.195073958334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45993.195073958334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45993.195073958334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45993.195073958334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45993.195073958334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45993.195073958334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45993.195073958334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45993.195073958334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45993.195073958334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45993.195073958334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45993.195073958334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45993.195073958334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45993.195073958334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45993.195073958334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45993.195073958334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45993.195073958334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45993.195073958334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45993.195073958334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45993.195073958334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45993.195073958334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45993.195073958334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45993.195073958334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45993.195073958334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45993.195073958334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45993.195073958334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45993.195073958334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45993.195073958334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45993.195073958334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45993.195073958334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45993.195073958334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45993.195073958334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45993.195073958334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45993.195073958334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45993.195073958334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45993.195073958334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45993.195073958334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45993.195073958334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45993.195073958334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45993.195073958334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45993.195073958334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45993.195073958334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45993.195073958334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45993.195073958334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45993.195073958334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45993.195073958334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45993.195073958334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45993.195073958334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45993.195073958334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45993.195073958334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45993.195073958334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45993.195073958334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45993.195073958334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45993.195073958334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45993.195073958334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45993.195073958334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45993.195073958334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45993.195073958334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45993.195073958334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45993.195073958334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45993.195073958334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45993.195073958334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45993.195073958334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45993.195073958334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45993.195073958334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45993.195073958334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45993.195073958334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45993.195073958334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45993.195073958334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45993.195073958334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45993.195073958334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45993.195073958334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45993.195073958334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45993.195073958334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45993.195073958334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45993.195073958334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45993.195073958334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45993.195073958334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45993.195073958334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45993.195073958334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45993.195073958334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45993.195073958334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45993.195073958334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45993.195073958334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45993.195073958334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45993.195073958334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45993.195073958334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45993.195073958334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45993.195073958334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45993.195073958334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45993.195073958334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45993.195073958334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45993.195073958334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45993.195073958334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45993.195073958334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45993.195073958334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45993.195073958334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45993.195073958334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45993.195073958334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45993.195073958334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45993.195073958334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45993.195073958334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45993.195073958334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45993.195073958334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45993.195073958334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45993.195073958334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45993.195073958334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45993.195073958334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45993.195073958334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45993.195073958334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45993.195073958334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45993.195073958334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45993.195073958334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45993.195073958334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45993.195073958334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45993.195073958334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45993.195073958334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45993.195073958334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45993.195073958334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45993.195073958334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45993.195073958334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45993.195073958334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45993.195073958334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45993.195073958334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45993.195073958334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45993.195073958334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45993.195073958334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45993.195073958334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45993.195073958334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45993.195073958334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45993.195073958334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45993.195073958334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45993.195073958334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45993.195073958334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45993.195073958334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45993.195073958334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45993.195073958334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45993.195073958334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45993.195073958334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45993.195073958334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45993.195073958334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45993.195073958334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45993.195073958334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45993.195073958334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45993.195073958334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45993.195073958334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45993.195073958334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45993.195073958334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45993.195073958334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45993.195073958334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45993.195073958334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45993.195073958334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45993.195073958334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45993.195073958334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45993.195073958334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45993.195073958334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45993.195073958334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45993.195073958334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45993.195073958334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45993.195073958334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45993.195073958334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45993.195073958334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45993.195073958334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45993.195073958334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45993.195073958334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45993.195073958334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45993.195073958334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45993.195073958334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45993.195073958334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45993.195073958334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45993.195073958334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45993.195073958334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45993.195073958334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45993.195073958334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45993.195073958334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45993.195073958334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45993.195073958334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45993.195073958334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45993.195073958334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45993.195073958334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45993.195073958334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45993.195073958334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45993.195073958334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45993.195073958334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45993.195073958334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45993.195073958334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45993.195073958334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45993.195073958334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45993.195073958334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45993.195073958334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45993.195073958334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45993.195073958334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45993.195073958334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45993.195073958334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45993.195073958334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45993.195073958334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45993.195073958334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45993.195073958334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45993.195073958334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45993.195073958334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45993.195073958334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45993.195073958334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45993.195073958334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45993.195073958334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45993.195073958334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45993.195073958334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45993.195073958334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45993.195073958334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45993.195073958334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45993.195073958334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45993.195073958334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45993.195073958334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45993.195073958334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45993.195073958334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45993.195073958334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45993.195073958334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45993.195073958334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45993.195073958334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45993.195073958334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45993.195073958334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45993.195073958334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45993.195073958334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45993.195073958334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45993.195073958334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45993.195073958334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45993.195073958334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45993.195073958334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45993.195073958334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45993.195073958334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45993.195073958334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45993.195073958334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45993.195073958334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45993.195073958334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45993.195073958334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45993.195073958334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45993.195073958334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45993.195073958334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45993.195073958334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45993.195073958334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45993.195073958334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45993.195073958334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45993.195073958334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45993.195073958334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45993.195073958334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45993.195073958334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45993.195073958334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45993.195073958334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45993.195073958334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45993.195073958334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45993.195073958334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45993.195073958334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45993.195073958334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45993.195073958334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45993.195073958334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45993.195073958334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45993.195073958334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45993.195073958334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45993.195073958334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45993.195073958334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45993.195073958334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45993.195073958334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45993.195073958334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45993.195073958334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45993.195073958334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45993.195073958334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45993.195073958334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45993.195073958334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45993.195073958334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45993.195073958334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45993.195073958334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45993.195073958334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45993.195073958334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45993.195073958334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45993.195073958334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45993.195073958334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45993.195073958334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45993.195073958334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45993.195073958334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45993.195073958334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45993.195073958334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45993.195073958334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45993.195073958334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45993.195073958334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45993.195073958334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45993.195073958334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45993.195073958334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45993.195073958334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45993.195073958334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45993.195073958334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45993.195073958334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45993.195073958334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45993.195073958334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45993.195073958334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45993.195073958334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45993.195073958334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45993.195073958334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45993.195073958334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45993.195073958334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45993.195073958334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45993.195073958334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45993.195073958334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45993.195073958334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45993.195073958334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45993.195073958334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45993.195073958334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45993.195073958334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45993.195073958334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45993.195073958334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45993.195073958334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45993.195073958334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45993.195073958334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45993.195073958334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45993.195073958334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45993.195073958334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45993.195073958334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45993.195073958334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45993.195073958334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45993.195073958334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45993.195073958334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45993.195073958334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45993.195073958334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45993.195073958334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45993.195073958334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45993.195073958334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45993.195073958334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45993.195073958334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45993.195073958334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45993.195073958334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45993.195073958334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45993.195073958334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45993.195073958334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45993.195073958334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45993.195073958334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45993.195073958334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45993.195073958334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45993.195073958334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45993.195073958334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45993.195073958334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45993.195073958334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45993.195073958334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45993.195073958334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45993.195073958334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45993.195073958334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45993.195073958334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45993.195073958334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45993.195073958334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45993.195073958334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45993.195073958334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45993.195073958334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45993.195073958334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45993.195073958334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45993.195073958334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45993.195073958334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45993.195073958334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45993.195073958334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45993.195073958334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45993.195073958334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45993.195073958334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45993.195073958334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45993.195073958334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45993.195073958334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45993.195073958334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45993.195073958334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45993.195073958334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45993.195073958334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45993.195073958334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45993.195073958334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45993.195073958334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45993.195073958334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45993.195073958334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45993.195073958334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45993.195073958334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45993.195073958334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45993.195073958334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45993.195073958334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45993.195073958334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45993.195073958334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45993.195073958334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45993.195073958334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45993.195073958334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45993.195073958334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45993.195073958334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45993.195073958334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45993.195073958334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45993.195073958334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45993.195073958334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45993.195073958334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45993.195073958334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45993.195073958334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45993.195073958334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45993.195073958334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45993.195073958334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45993.195073958334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45993.195073958334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45993.195073958334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45993.195073958334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45993.195073958334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45993.195073958334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45993.195073958334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45993.195073958334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45993.195073958334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45993.195073958334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45993.195073958334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45993.195073958334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45993.195073958334</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289.71435636573733</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2</v>
      </c>
      <c r="D3" s="88" t="s">
        <v>35271</v>
      </c>
      <c r="E3" s="91" t="s">
        <v>39106</v>
      </c>
      <c r="F3" s="92">
        <v>45992.715254629627</v>
      </c>
      <c r="G3" s="93">
        <f t="shared" ref="G3:G4" ca="1" si="0">IFERROR(NOW()-F3,"")</f>
        <v>0.47981932870607125</v>
      </c>
      <c r="H3" s="92">
        <v>45992.705231481479</v>
      </c>
      <c r="I3" s="110" t="str">
        <f>IFERROR(VLOOKUP(D3,DB!A:F,6,0),"")</f>
        <v>Generator-SG</v>
      </c>
      <c r="J3" s="110" t="str">
        <f>IFERROR(VLOOKUP(D3,DB!A:G,7,0),"")</f>
        <v>Dead</v>
      </c>
      <c r="K3" s="94" t="s">
        <v>39203</v>
      </c>
      <c r="L3" s="88" t="str">
        <f>IFERROR(VLOOKUP(D3,DB!A:I,9,0),"")</f>
        <v>Latis</v>
      </c>
    </row>
    <row r="4" spans="1:16" ht="15" customHeight="1">
      <c r="A4" s="110" t="s">
        <v>39204</v>
      </c>
      <c r="B4" s="88" t="str">
        <f>IFERROR(VLOOKUP(D4,DB!A:K,11,0),"")</f>
        <v>R4</v>
      </c>
      <c r="C4" s="90">
        <v>1</v>
      </c>
      <c r="D4" s="88" t="s">
        <v>35995</v>
      </c>
      <c r="E4" s="91" t="s">
        <v>39106</v>
      </c>
      <c r="F4" s="92">
        <v>45992.90902777778</v>
      </c>
      <c r="G4" s="93">
        <f t="shared" ca="1" si="0"/>
        <v>0.28604618055396713</v>
      </c>
      <c r="H4" s="92">
        <v>45992.903946759259</v>
      </c>
      <c r="I4" s="110" t="str">
        <f>IFERROR(VLOOKUP(D4,DB!A:F,6,0),"")</f>
        <v>Generator-SG</v>
      </c>
      <c r="J4" s="110" t="str">
        <f>IFERROR(VLOOKUP(D4,DB!A:G,7,0),"")</f>
        <v>Dead</v>
      </c>
      <c r="K4" s="94" t="s">
        <v>39203</v>
      </c>
      <c r="L4" s="88" t="str">
        <f>IFERROR(VLOOKUP(D4,DB!A:I,9,0),"")</f>
        <v>Latis</v>
      </c>
    </row>
    <row r="5" spans="1:16" ht="15" customHeight="1">
      <c r="A5" s="110"/>
      <c r="B5" s="88" t="str">
        <f>IFERROR(VLOOKUP(D5,DB!A:K,11,0),"")</f>
        <v/>
      </c>
      <c r="C5" s="90"/>
      <c r="D5" s="88"/>
      <c r="E5" s="91"/>
      <c r="F5" s="92"/>
      <c r="G5" s="93">
        <f ca="1">IFERROR(NOW()-F5,"")</f>
        <v>45993.195073958334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45993.195073958334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45993.195073958334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45993.195073958334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45993.195073958334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45993.195073958334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45993.195073958334</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45993.195073958334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45993.195073958334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45993.195073958334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45993.195073958334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45993.195073958334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45993.195073958334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45993.195073958334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45993.195073958334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45993.195073958334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45993.195073958334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45993.195073958334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45993.195073958334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45993.195073958334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45993.195073958334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45993.195073958334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45993.195073958334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45993.195073958334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45993.195073958334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45993.195073958334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45993.195073958334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45993.195073958334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45993.195073958334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45993.195073958334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45993.195073958334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45993.195073958334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45993.195073958334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45993.195073958334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45993.195073958334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45993.195073958334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45993.195073958334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45993.195073958334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45993.195073958334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45993.195073958334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45993.195073958334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45993.195073958334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45993.195073958334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45993.195073958334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45993.195073958334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45993.195073958334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45993.195073958334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45993.195073958334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45993.195073958334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45993.195073958334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45993.195073958334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45993.195073958334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45993.195073958334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45993.195073958334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45993.195073958334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45993.195073958334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45993.195073958334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45993.195073958334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45993.195073958334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45993.195073958334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45993.195073958334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45993.195073958334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45993.195073958334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45993.195073958334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45993.195073958334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45993.195073958334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45993.195073958334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45993.195073958334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45993.195073958334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45993.195073958334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45993.195073958334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45993.195073958334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45993.195073958334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45993.195073958334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45993.195073958334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45993.195073958334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45993.195073958334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45993.195073958334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45993.195073958334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45993.195073958334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45993.195073958334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45993.195073958334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45993.195073958334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45993.195073958334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45993.195073958334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45993.195073958334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45993.195073958334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45993.195073958334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45993.195073958334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45993.195073958334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45993.195073958334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45993.195073958334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45993.195073958334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45993.195073958334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45993.195073958334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45993.195073958334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45993.195073958334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45993.195073958334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45993.195073958334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45993.195073958334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45993.195073958334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45993.195073958334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45993.195073958334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45993.195073958334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45993.195073958334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45993.195073958334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45993.195073958334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45993.195073958334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45993.195073958334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45993.195073958334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45993.195073958334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45993.195073958334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45993.195073958334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45993.195073958334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45993.195073958334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45993.195073958334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45993.195073958334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45993.195073958334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45993.195073958334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45993.195073958334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45993.195073958334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45993.195073958334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45993.195073958334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45993.195073958334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45993.195073958334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45993.195073958334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45993.195073958334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45993.195073958334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45993.195073958334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45993.195073958334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45993.195073958334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45993.195073958334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45993.195073958334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45993.195073958334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45993.195073958334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45993.195073958334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45993.195073958334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45993.195073958334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45993.195073958334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45993.195073958334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45993.195073958334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45993.195073958334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45993.195073958334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45993.195073958334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45993.195073958334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45993.195073958334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45993.195073958334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45993.195073958334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45993.195073958334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45993.195073958334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45993.195073958334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45993.195073958334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45993.195073958334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45993.195073958334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45993.195073958334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45993.195073958334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45993.195073958334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45993.195073958334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45993.195073958334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45993.195073958334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45993.195073958334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45993.195073958334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45993.195073958334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45993.195073958334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45993.195073958334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45993.195073958334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45993.195073958334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45993.195073958334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45993.195073958334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45993.195073958334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45993.195073958334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45993.195073958334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45993.195073958334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45993.195073958334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45993.195073958334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45993.195073958334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45993.195073958334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45993.195073958334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45993.195073958334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45993.195073958334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45993.195073958334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45993.195073958334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45993.195073958334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45993.195073958334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45993.195073958334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45993.195073958334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45993.195073958334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45993.195073958334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45993.195073958334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45993.195073958334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45993.195073958334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45993.195073958334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45993.195073958334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45993.195073958334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45993.195073958334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45993.195073958334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45993.195073958334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45993.195073958334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45993.195073958334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45993.195073958334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45993.195073958334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45993.195073958334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45993.195073958334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45993.195073958334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45993.195073958334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45993.195073958334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45993.195073958334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45993.195073958334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45993.195073958334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45993.195073958334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45993.195073958334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45993.195073958334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45993.195073958334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45993.195073958334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45993.195073958334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45993.195073958334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45993.195073958334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45993.195073958334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45993.195073958334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45993.195073958334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45993.195073958334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45993.195073958334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45993.195073958334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45993.195073958334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45993.195073958334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45993.195073958334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45993.195073958334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45993.195073958334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45993.195073958334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45993.195073958334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45993.195073958334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45993.195073958334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45993.195073958334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45993.195073958334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45993.195073958334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45993.195073958334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45993.195073958334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45993.195073958334</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101.36301377314521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67.006196643516887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44.533962847221119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11.821775347219955</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45993.195073958334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45993.195073958334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45993.195073958334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45993.195073958334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45993.195073958334</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45993.195073958334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45993.195073958334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45993.195073958334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45993.195073958334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45993.195073958334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45993.195073958334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45993.195073958334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45993.195073958334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45993.195073958334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45993.195073958334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45993.195073958334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45993.195073958334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45993.195073958334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45993.195073958334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45993.195073958334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45993.195073958334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45993.195073958334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45993.195073958334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45993.195073958334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45993.195073958334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45993.195073958334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45993.195073958334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45993.195073958334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45993.195073958334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45993.195073958334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45993.195073958334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45993.195073958334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45993.195073958334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45993.195073958334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45993.195073958334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45993.195073958334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45993.195073958334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45993.195073958334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45993.195073958334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45993.195073958334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45993.195073958334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45993.195073958334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45993.195073958334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45993.195073958334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45993.195073958334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45993.195073958334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45993.195073958334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45993.195073958334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45993.195073958334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45993.195073958334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45993.195073958334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45993.195073958334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45993.195073958334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45993.195073958334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45993.195073958334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45993.195073958334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45993.195073958334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45993.195073958334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45993.195073958334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45993.195073958334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45993.195073958334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45993.195073958334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45993.195073958334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45993.195073958334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45993.195073958334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45993.195073958334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45993.195073958334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45993.195073958334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45993.195073958334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45993.195073958334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45993.195073958334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45993.195073958334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45993.195073958334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45993.195073958334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45993.195073958334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45993.195073958334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45993.195073958334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45993.195073958334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45993.195073958334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45993.195073958334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45993.195073958334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45993.195073958334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45993.195073958334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45993.195073958334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45993.195073958334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45993.195073958334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45993.195073958334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45993.195073958334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45993.195073958334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45993.195073958334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45993.195073958334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45993.195073958334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45993.195073958334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45993.195073958334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45993.195073958334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45993.195073958334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45993.195073958334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45993.195073958334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45993.195073958334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45993.195073958334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45993.195073958334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45993.195073958334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45993.195073958334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45993.195073958334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45993.195073958334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45993.195073958334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45993.195073958334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45993.195073958334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45993.195073958334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45993.195073958334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45993.195073958334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45993.195073958334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45993.195073958334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45993.195073958334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45993.195073958334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45993.195073958334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45993.195073958334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45993.195073958334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45993.195073958334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45993.195073958334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45993.195073958334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45993.195073958334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45993.195073958334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45993.195073958334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45993.195073958334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45993.195073958334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45993.195073958334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45993.195073958334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45993.195073958334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45993.195073958334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45993.195073958334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45993.195073958334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45993.195073958334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45993.195073958334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45993.195073958334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45993.195073958334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45993.195073958334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45993.195073958334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45993.195073958334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45993.195073958334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45993.195073958334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45993.195073958334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45993.195073958334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45993.195073958334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45993.195073958334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45993.195073958334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45993.195073958334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45993.195073958334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45993.195073958334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45993.195073958334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45993.195073958334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45993.195073958334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45993.195073958334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45993.195073958334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45993.195073958334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45993.195073958334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45993.195073958334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45993.195073958334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45993.195073958334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45993.195073958334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45993.195073958334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45993.195073958334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45993.195073958334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45993.195073958334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45993.195073958334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45993.195073958334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45993.195073958334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45993.195073958334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45993.195073958334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45993.195073958334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45993.195073958334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45993.195073958334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45993.195073958334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45993.195073958334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45993.195073958334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45993.195073958334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45993.195073958334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45993.195073958334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45993.195073958334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45993.195073958334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45993.195073958334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45993.195073958334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45993.195073958334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45993.195073958334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45993.195073958334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45993.195073958334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45993.195073958334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45993.195073958334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45993.195073958334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45993.195073958334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45993.195073958334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45993.195073958334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45993.195073958334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45993.195073958334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45993.195073958334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45993.195073958334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45993.195073958334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45993.195073958334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45993.195073958334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45993.195073958334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45993.195073958334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45993.195073958334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45993.195073958334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45993.195073958334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45993.195073958334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45993.195073958334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45993.195073958334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45993.195073958334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45993.195073958334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45993.195073958334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45993.195073958334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45993.195073958334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45993.195073958334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45993.195073958334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45993.195073958334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45993.195073958334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45993.195073958334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45993.195073958334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45993.195073958334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45993.195073958334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45993.195073958334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45993.195073958334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45993.195073958334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45993.195073958334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45993.195073958334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45993.195073958334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45993.195073958334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45993.195073958334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45993.195073958334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45993.195073958334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45993.195073958334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45993.195073958334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45993.195073958334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45993.195073958334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45993.195073958334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45993.195073958334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45993.195073958334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45993.195073958334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45993.195073958334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45993.195073958334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45993.195073958334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45993.195073958334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45993.195073958334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45993.195073958334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45993.195073958334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45993.195073958334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45993.195073958334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45993.195073958334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45993.195073958334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45993.195073958334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45993.195073958334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45993.195073958334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45993.195073958334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45993.195073958334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45993.195073958334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45993.195073958334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45993.195073958334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45993.195073958334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45993.195073958334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45993.195073958334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45993.195073958334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45993.195073958334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45993.195073958334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45993.195073958334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45993.195073958334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45993.195073958334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45993.195073958334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45993.195073958334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45993.195073958334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45993.195073958334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45993.195073958334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45993.195073958334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45993.195073958334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45993.195073958334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45993.195073958334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45993.195073958334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45993.195073958334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45993.195073958334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45993.195073958334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45993.195073958334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45993.195073958334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45993.195073958334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45993.195073958334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45993.195073958334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45993.195073958334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45993.195073958334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45993.195073958334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45993.195073958334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45993.195073958334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45993.195073958334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45993.195073958334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45993.195073958334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45993.195073958334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45993.195073958334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45993.195073958334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45993.195073958334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45993.195073958334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45993.195073958334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45993.195073958334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45993.195073958334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45993.195073958334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45993.195073958334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45993.195073958334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45993.195073958334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45993.195073958334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45993.195073958334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45993.195073958334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45993.195073958334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45993.195073958334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45993.195073958334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45993.195073958334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45993.195073958334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45993.195073958334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45993.195073958334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45993.195073958334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45993.195073958334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45993.195073958334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45993.195073958334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45993.195073958334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45993.195073958334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45993.195073958334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45993.195073958334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45993.195073958334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45993.195073958334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45993.195073958334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45993.195073958334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45993.195073958334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45993.195073958334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45993.195073958334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45993.195073958334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45993.195073958334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45993.195073958334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45993.195073958334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45993.195073958334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45993.195073958334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45993.195073958334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45993.195073958334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45993.195073958334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45993.195073958334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45993.195073958334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45993.195073958334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45993.195073958334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45993.195073958334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45993.195073958334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45993.195073958334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45993.195073958334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45993.195073958334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45993.195073958334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45993.195073958334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45993.195073958334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45993.195073958334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45993.195073958334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45993.195073958334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45993.195073958334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45993.195073958334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45993.195073958334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45993.195073958334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45993.195073958334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45993.195073958334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45993.195073958334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45993.195073958334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45993.195073958334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45993.195073958334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45993.195073958334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45993.195073958334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45993.195073958334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45993.195073958334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45993.195073958334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45993.195073958334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45993.195073958334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45993.195073958334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45993.195073958334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45993.195073958334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45993.195073958334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45993.195073958334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45993.195073958334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45993.195073958334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45993.195073958334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45993.195073958334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45993.195073958334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45993.195073958334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45993.195073958334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45993.195073958334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45993.195073958334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45993.195073958334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45993.195073958334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45993.195073958334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45993.195073958334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45993.195073958334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45993.195073958334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45993.195073958334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45993.195073958334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45993.195073958334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45993.195073958334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45993.195073958334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45993.195073958334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45993.195073958334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45993.195073958334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45993.195073958334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45993.195073958334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45993.195073958334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45993.195073958334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45993.195073958334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45993.195073958334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45993.195073958334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45993.195073958334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45993.195073958334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45993.195073958334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45993.195073958334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45993.195073958334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45993.195073958334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45993.195073958334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45993.195073958334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45993.195073958334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45993.195073958334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45993.195073958334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45993.195073958334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45993.195073958334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45993.195073958334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45993.195073958334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45993.195073958334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45993.195073958334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45993.195073958334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45993.195073958334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45993.195073958334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45993.195073958334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45993.195073958334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45993.195073958334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45993.195073958334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45993.195073958334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45993.195073958334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45993.195073958334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45993.195073958334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45993.195073958334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45993.195073958334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45993.195073958334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45993.195073958334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45993.195073958334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45993.195073958334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45993.195073958334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45993.195073958334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45993.195073958334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45993.195073958334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45993.195073958334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45993.195073958334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45993.195073958334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45993.195073958334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45993.195073958334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45993.195073958334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45993.195073958334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45993.195073958334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45993.195073958334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45993.195073958334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45993.195073958334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45993.195073958334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45993.195073958334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45993.195073958334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45993.195073958334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45993.195073958334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45993.195073958334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45993.195073958334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45993.195073958334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45993.195073958334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45993.195073958334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45993.195073958334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45993.195073958334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45993.195073958334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45993.195073958334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45993.195073958334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45993.195073958334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45993.195073958334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45993.195073958334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45993.195073958334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45993.195073958334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45993.195073958334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45993.195073958334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45993.195073958334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45993.195073958334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45993.195073958334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45993.195073958334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45993.195073958334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45993.195073958334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45993.195073958334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45993.195073958334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45993.195073958334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45993.195073958334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45993.195073958334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45993.195073958334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45993.195073958334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45993.195073958334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45993.195073958334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45993.195073958334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45993.195073958334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45993.195073958334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45993.195073958334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45993.195073958334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45993.195073958334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45993.195073958334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45993.195073958334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45993.195073958334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45993.195073958334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45993.195073958334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45993.195073958334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45993.195073958334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45993.195073958334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45993.195073958334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45993.195073958334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45993.195073958334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45993.195073958334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45993.195073958334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45993.195073958334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45993.195073958334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45993.195073958334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45993.195073958334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45993.195073958334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45993.195073958334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45993.195073958334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45993.195073958334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2025-12-02T01:41:07Z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